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esktop\"/>
    </mc:Choice>
  </mc:AlternateContent>
  <bookViews>
    <workbookView xWindow="0" yWindow="0" windowWidth="15930" windowHeight="8265"/>
  </bookViews>
  <sheets>
    <sheet name="Recap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30" i="2"/>
  <c r="E20" i="2"/>
  <c r="E14" i="2"/>
  <c r="E15" i="2" s="1"/>
  <c r="D12" i="2"/>
  <c r="E13" i="2"/>
  <c r="D25" i="2" l="1"/>
  <c r="D26" i="2" s="1"/>
  <c r="E19" i="2"/>
  <c r="E18" i="2"/>
  <c r="E17" i="2"/>
  <c r="E21" i="2" s="1"/>
  <c r="E6" i="2"/>
  <c r="E5" i="2"/>
  <c r="E12" i="2"/>
  <c r="E4" i="2"/>
  <c r="E7" i="2" s="1"/>
  <c r="E8" i="2" s="1"/>
  <c r="E3" i="2"/>
  <c r="E22" i="2" l="1"/>
</calcChain>
</file>

<file path=xl/sharedStrings.xml><?xml version="1.0" encoding="utf-8"?>
<sst xmlns="http://schemas.openxmlformats.org/spreadsheetml/2006/main" count="50" uniqueCount="34">
  <si>
    <t>kWh</t>
  </si>
  <si>
    <t>Machine</t>
  </si>
  <si>
    <t>m³</t>
  </si>
  <si>
    <t>Electricité</t>
  </si>
  <si>
    <t>Eau</t>
  </si>
  <si>
    <t>dose</t>
  </si>
  <si>
    <t>machines</t>
  </si>
  <si>
    <t>Durée de vie</t>
  </si>
  <si>
    <t>Lavage</t>
  </si>
  <si>
    <t>Total</t>
  </si>
  <si>
    <t>€/lange</t>
  </si>
  <si>
    <t>Séchage</t>
  </si>
  <si>
    <t xml:space="preserve">Durée de vie </t>
  </si>
  <si>
    <t>Coût [€]</t>
  </si>
  <si>
    <t>Investissement</t>
  </si>
  <si>
    <t>Surcouche</t>
  </si>
  <si>
    <t>€/machine</t>
  </si>
  <si>
    <t>langes par utilsation</t>
  </si>
  <si>
    <t>Voile</t>
  </si>
  <si>
    <t>prix</t>
  </si>
  <si>
    <t>Réduction commune?</t>
  </si>
  <si>
    <t>Nombre de langes</t>
  </si>
  <si>
    <t>changes /jour</t>
  </si>
  <si>
    <t>Utilisation par lange acheté</t>
  </si>
  <si>
    <t>Lange lavable</t>
  </si>
  <si>
    <t>Total [€]</t>
  </si>
  <si>
    <t>Pastille / Dose de liquide</t>
  </si>
  <si>
    <t>Lavage + Séchage + investissement</t>
  </si>
  <si>
    <t>Lavage + investissement</t>
  </si>
  <si>
    <t>€ / lange</t>
  </si>
  <si>
    <t>Maïtre Achat TA</t>
  </si>
  <si>
    <t>Marque connue</t>
  </si>
  <si>
    <t>-</t>
  </si>
  <si>
    <t>Unité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</si>
</sst>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3" fillId="2" borderId="0" xfId="1"/>
    <xf numFmtId="164" fontId="3" fillId="2" borderId="0" xfId="1" applyNumberFormat="1"/>
  </cellXfs>
  <cellStyles count="2">
    <cellStyle name="Neutre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D32" sqref="D32"/>
    </sheetView>
  </sheetViews>
  <sheetFormatPr baseColWidth="10" defaultRowHeight="15" x14ac:dyDescent="0.25"/>
  <cols>
    <col min="1" max="1" width="25.42578125" bestFit="1" customWidth="1"/>
    <col min="2" max="2" width="6" bestFit="1" customWidth="1"/>
  </cols>
  <sheetData>
    <row r="1" spans="1:6" x14ac:dyDescent="0.25">
      <c r="A1" s="5" t="s">
        <v>8</v>
      </c>
      <c r="B1" t="s">
        <v>33</v>
      </c>
      <c r="D1" s="3" t="s">
        <v>13</v>
      </c>
      <c r="E1" s="3" t="s">
        <v>25</v>
      </c>
    </row>
    <row r="2" spans="1:6" x14ac:dyDescent="0.25">
      <c r="A2" t="s">
        <v>1</v>
      </c>
      <c r="B2">
        <v>17</v>
      </c>
      <c r="C2" t="s">
        <v>17</v>
      </c>
    </row>
    <row r="3" spans="1:6" x14ac:dyDescent="0.25">
      <c r="A3" t="s">
        <v>3</v>
      </c>
      <c r="B3">
        <v>1</v>
      </c>
      <c r="C3" t="s">
        <v>0</v>
      </c>
      <c r="D3">
        <v>0.28999999999999998</v>
      </c>
      <c r="E3">
        <f>D3*B3</f>
        <v>0.28999999999999998</v>
      </c>
    </row>
    <row r="4" spans="1:6" x14ac:dyDescent="0.25">
      <c r="A4" t="s">
        <v>4</v>
      </c>
      <c r="B4">
        <v>5.5E-2</v>
      </c>
      <c r="C4" t="s">
        <v>2</v>
      </c>
      <c r="D4">
        <v>5</v>
      </c>
      <c r="E4">
        <f>D4*B4</f>
        <v>0.27500000000000002</v>
      </c>
    </row>
    <row r="5" spans="1:6" x14ac:dyDescent="0.25">
      <c r="A5" t="s">
        <v>26</v>
      </c>
      <c r="B5">
        <v>1</v>
      </c>
      <c r="C5" t="s">
        <v>5</v>
      </c>
      <c r="D5">
        <v>0.05</v>
      </c>
      <c r="E5">
        <f>D5*B5</f>
        <v>0.05</v>
      </c>
    </row>
    <row r="6" spans="1:6" x14ac:dyDescent="0.25">
      <c r="A6" t="s">
        <v>7</v>
      </c>
      <c r="B6">
        <v>2200</v>
      </c>
      <c r="C6" t="s">
        <v>6</v>
      </c>
      <c r="D6">
        <v>400</v>
      </c>
      <c r="E6" s="2">
        <f>D6/B6</f>
        <v>0.18181818181818182</v>
      </c>
    </row>
    <row r="7" spans="1:6" x14ac:dyDescent="0.25">
      <c r="A7" s="3" t="s">
        <v>9</v>
      </c>
      <c r="E7" s="4">
        <f>SUM(E3:E6)</f>
        <v>0.79681818181818187</v>
      </c>
      <c r="F7" s="3" t="s">
        <v>16</v>
      </c>
    </row>
    <row r="8" spans="1:6" x14ac:dyDescent="0.25">
      <c r="E8" s="7">
        <f>E7/B2</f>
        <v>4.6871657754010698E-2</v>
      </c>
      <c r="F8" s="6" t="s">
        <v>10</v>
      </c>
    </row>
    <row r="10" spans="1:6" x14ac:dyDescent="0.25">
      <c r="A10" s="5" t="s">
        <v>11</v>
      </c>
    </row>
    <row r="11" spans="1:6" x14ac:dyDescent="0.25">
      <c r="A11" t="s">
        <v>1</v>
      </c>
      <c r="B11">
        <v>17</v>
      </c>
      <c r="C11" t="s">
        <v>17</v>
      </c>
    </row>
    <row r="12" spans="1:6" x14ac:dyDescent="0.25">
      <c r="A12" t="s">
        <v>3</v>
      </c>
      <c r="B12">
        <v>1</v>
      </c>
      <c r="C12" t="s">
        <v>0</v>
      </c>
      <c r="D12">
        <f>D3</f>
        <v>0.28999999999999998</v>
      </c>
      <c r="E12">
        <f>D12*B12</f>
        <v>0.28999999999999998</v>
      </c>
    </row>
    <row r="13" spans="1:6" x14ac:dyDescent="0.25">
      <c r="A13" t="s">
        <v>12</v>
      </c>
      <c r="B13">
        <v>2200</v>
      </c>
      <c r="C13" t="s">
        <v>6</v>
      </c>
      <c r="D13">
        <v>400</v>
      </c>
      <c r="E13" s="2">
        <f>D13/B13</f>
        <v>0.18181818181818182</v>
      </c>
    </row>
    <row r="14" spans="1:6" x14ac:dyDescent="0.25">
      <c r="E14" s="4">
        <f>SUM(E12:E13)</f>
        <v>0.4718181818181818</v>
      </c>
      <c r="F14" s="3" t="s">
        <v>16</v>
      </c>
    </row>
    <row r="15" spans="1:6" x14ac:dyDescent="0.25">
      <c r="E15" s="7">
        <f>E14/B11</f>
        <v>2.7754010695187164E-2</v>
      </c>
      <c r="F15" s="6" t="s">
        <v>10</v>
      </c>
    </row>
    <row r="16" spans="1:6" x14ac:dyDescent="0.25">
      <c r="A16" s="5" t="s">
        <v>14</v>
      </c>
      <c r="D16" t="s">
        <v>19</v>
      </c>
    </row>
    <row r="17" spans="1:6" x14ac:dyDescent="0.25">
      <c r="A17" t="s">
        <v>18</v>
      </c>
      <c r="B17">
        <v>40</v>
      </c>
      <c r="C17" t="s">
        <v>32</v>
      </c>
      <c r="D17">
        <v>0.55000000000000004</v>
      </c>
      <c r="E17">
        <f>B17*D17</f>
        <v>22</v>
      </c>
    </row>
    <row r="18" spans="1:6" x14ac:dyDescent="0.25">
      <c r="A18" t="s">
        <v>24</v>
      </c>
      <c r="B18">
        <v>25</v>
      </c>
      <c r="C18" t="s">
        <v>32</v>
      </c>
      <c r="D18">
        <v>18.899999999999999</v>
      </c>
      <c r="E18">
        <f>B18*D18</f>
        <v>472.49999999999994</v>
      </c>
    </row>
    <row r="19" spans="1:6" x14ac:dyDescent="0.25">
      <c r="A19" t="s">
        <v>15</v>
      </c>
      <c r="B19">
        <v>8</v>
      </c>
      <c r="C19" t="s">
        <v>32</v>
      </c>
      <c r="D19">
        <v>13</v>
      </c>
      <c r="E19">
        <f>B19*D19</f>
        <v>104</v>
      </c>
    </row>
    <row r="20" spans="1:6" x14ac:dyDescent="0.25">
      <c r="A20" t="s">
        <v>20</v>
      </c>
      <c r="B20">
        <v>1</v>
      </c>
      <c r="C20" t="s">
        <v>32</v>
      </c>
      <c r="D20">
        <v>125</v>
      </c>
      <c r="E20">
        <f>-B20*D20</f>
        <v>-125</v>
      </c>
    </row>
    <row r="21" spans="1:6" x14ac:dyDescent="0.25">
      <c r="A21" t="s">
        <v>14</v>
      </c>
      <c r="E21">
        <f>SUM(E17:E20)</f>
        <v>473.5</v>
      </c>
    </row>
    <row r="22" spans="1:6" x14ac:dyDescent="0.25">
      <c r="E22" s="7">
        <f>E21/D26/B18</f>
        <v>9.2661448140900188E-2</v>
      </c>
      <c r="F22" s="6" t="s">
        <v>10</v>
      </c>
    </row>
    <row r="24" spans="1:6" x14ac:dyDescent="0.25">
      <c r="A24" s="5" t="s">
        <v>21</v>
      </c>
    </row>
    <row r="25" spans="1:6" x14ac:dyDescent="0.25">
      <c r="A25" t="s">
        <v>22</v>
      </c>
      <c r="B25">
        <v>7</v>
      </c>
      <c r="D25">
        <f>365*B25*2</f>
        <v>5110</v>
      </c>
    </row>
    <row r="26" spans="1:6" x14ac:dyDescent="0.25">
      <c r="A26" t="s">
        <v>23</v>
      </c>
      <c r="D26">
        <f>D25/B18</f>
        <v>204.4</v>
      </c>
    </row>
    <row r="29" spans="1:6" x14ac:dyDescent="0.25">
      <c r="A29" s="5" t="s">
        <v>9</v>
      </c>
    </row>
    <row r="30" spans="1:6" x14ac:dyDescent="0.25">
      <c r="A30" t="s">
        <v>27</v>
      </c>
      <c r="E30" s="1">
        <f>E22+E8+E15</f>
        <v>0.16728711659009804</v>
      </c>
      <c r="F30" t="s">
        <v>29</v>
      </c>
    </row>
    <row r="31" spans="1:6" x14ac:dyDescent="0.25">
      <c r="A31" t="s">
        <v>28</v>
      </c>
      <c r="E31" s="1">
        <f>E22+E8</f>
        <v>0.13953310589491089</v>
      </c>
      <c r="F31" t="s">
        <v>29</v>
      </c>
    </row>
    <row r="33" spans="1:6" x14ac:dyDescent="0.25">
      <c r="A33" t="s">
        <v>30</v>
      </c>
      <c r="E33">
        <v>0.13800000000000001</v>
      </c>
      <c r="F33" t="s">
        <v>29</v>
      </c>
    </row>
    <row r="34" spans="1:6" x14ac:dyDescent="0.25">
      <c r="A34" t="s">
        <v>31</v>
      </c>
      <c r="E34">
        <v>0.37</v>
      </c>
      <c r="F34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2018-11-13T19:05:42Z</dcterms:created>
  <dcterms:modified xsi:type="dcterms:W3CDTF">2020-09-16T03:30:44Z</dcterms:modified>
</cp:coreProperties>
</file>