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785" activeTab="0"/>
  </bookViews>
  <sheets>
    <sheet name="AutoConsomm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Utilisateur Windows</author>
  </authors>
  <commentList>
    <comment ref="A3" authorId="0">
      <text>
        <r>
          <rPr>
            <b/>
            <sz val="9"/>
            <rFont val="Tahoma"/>
            <family val="2"/>
          </rPr>
          <t>Utilisateur Windows:</t>
        </r>
        <r>
          <rPr>
            <sz val="9"/>
            <rFont val="Tahoma"/>
            <family val="2"/>
          </rPr>
          <t xml:space="preserve">
Normalement au minimum la consommation journalière pour que les résultats soient valables</t>
        </r>
      </text>
    </comment>
  </commentList>
</comments>
</file>

<file path=xl/sharedStrings.xml><?xml version="1.0" encoding="utf-8"?>
<sst xmlns="http://schemas.openxmlformats.org/spreadsheetml/2006/main" count="38" uniqueCount="32">
  <si>
    <t>Date</t>
  </si>
  <si>
    <t>Conso</t>
  </si>
  <si>
    <t>Production</t>
  </si>
  <si>
    <t>In Batt</t>
  </si>
  <si>
    <t>Out Batt</t>
  </si>
  <si>
    <t>Production annuelle</t>
  </si>
  <si>
    <t>kWh</t>
  </si>
  <si>
    <t>Injection</t>
  </si>
  <si>
    <t>Niveau stockage</t>
  </si>
  <si>
    <t>Prélèvement</t>
  </si>
  <si>
    <t>Niveau stockage initial</t>
  </si>
  <si>
    <t>% de la production</t>
  </si>
  <si>
    <t>% de la consommation</t>
  </si>
  <si>
    <t>Stockage &lt;&gt;</t>
  </si>
  <si>
    <t>% de la capacité</t>
  </si>
  <si>
    <t>Consommation annuelle</t>
  </si>
  <si>
    <t>% d'autoconsommation (non pondérée)</t>
  </si>
  <si>
    <t>Autoconsommation</t>
  </si>
  <si>
    <t>% d'autosuffisance</t>
  </si>
  <si>
    <t>Taille installation</t>
  </si>
  <si>
    <t>kWc</t>
  </si>
  <si>
    <t>Taille stockage</t>
  </si>
  <si>
    <t>Vérif conso</t>
  </si>
  <si>
    <t>AutoC</t>
  </si>
  <si>
    <t>A compléter par l'utilisateur</t>
  </si>
  <si>
    <t>Mois</t>
  </si>
  <si>
    <t>Autoproduction</t>
  </si>
  <si>
    <t>Prod [kWh]</t>
  </si>
  <si>
    <t>Injection [kWh]</t>
  </si>
  <si>
    <t>Conso tot [kWh]</t>
  </si>
  <si>
    <t>Conso issue PV</t>
  </si>
  <si>
    <t>% production injecté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</si>
</sst>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[$-80C]dddd\ d\ mmmm\ yyyy"/>
    <numFmt numFmtId="174" formatCode="0.0000"/>
    <numFmt numFmtId="175" formatCode="0.000"/>
    <numFmt numFmtId="176" formatCode="0.0"/>
    <numFmt numFmtId="177" formatCode="0.0000000"/>
    <numFmt numFmtId="178" formatCode="0.000000"/>
    <numFmt numFmtId="179" formatCode="0.0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dd/mm"/>
  </numFmts>
  <fonts count="47">
    <font>
      <sz val="10"/>
      <color indexed="8"/>
      <name val="Arial"/>
      <family val="0"/>
    </font>
    <font>
      <b/>
      <sz val="14"/>
      <color indexed="16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3" borderId="0" xfId="0" applyFill="1" applyAlignment="1">
      <alignment/>
    </xf>
    <xf numFmtId="176" fontId="0" fillId="0" borderId="0" xfId="0" applyNumberFormat="1" applyAlignment="1">
      <alignment/>
    </xf>
    <xf numFmtId="176" fontId="0" fillId="23" borderId="0" xfId="0" applyNumberFormat="1" applyFill="1" applyAlignment="1">
      <alignment/>
    </xf>
    <xf numFmtId="183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E60005"/>
      <rgbColor rgb="00000000"/>
      <rgbColor rgb="004985C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Evolution de la capacité du stockage [kWh]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05"/>
          <c:w val="0.978"/>
          <c:h val="0.75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4985C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AutoConsommation!$E$9:$E$373</c:f>
              <c:numCache/>
            </c:numRef>
          </c:val>
          <c:smooth val="0"/>
        </c:ser>
        <c:marker val="1"/>
        <c:axId val="42427988"/>
        <c:axId val="46307573"/>
      </c:lineChart>
      <c:catAx>
        <c:axId val="42427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Jour de l'année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307573"/>
        <c:crosses val="autoZero"/>
        <c:auto val="1"/>
        <c:lblOffset val="100"/>
        <c:tickLblSkip val="10"/>
        <c:noMultiLvlLbl val="0"/>
      </c:catAx>
      <c:valAx>
        <c:axId val="463075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427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22</xdr:row>
      <xdr:rowOff>76200</xdr:rowOff>
    </xdr:from>
    <xdr:to>
      <xdr:col>21</xdr:col>
      <xdr:colOff>28575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3916025" y="3619500"/>
        <a:ext cx="60769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9"/>
  <sheetViews>
    <sheetView tabSelected="1" zoomScale="85" zoomScaleNormal="85" zoomScalePageLayoutView="0" workbookViewId="0" topLeftCell="A1">
      <pane ySplit="1875" topLeftCell="A1" activePane="topLeft" state="split"/>
      <selection pane="topLeft" activeCell="L13" sqref="L13"/>
      <selection pane="bottomLeft" activeCell="T6" sqref="T6"/>
    </sheetView>
  </sheetViews>
  <sheetFormatPr defaultColWidth="10.28125" defaultRowHeight="12.75" customHeight="1"/>
  <cols>
    <col min="1" max="2" width="30.00390625" style="0" customWidth="1"/>
    <col min="3" max="3" width="16.00390625" style="0" bestFit="1" customWidth="1"/>
    <col min="4" max="4" width="13.7109375" style="0" bestFit="1" customWidth="1"/>
    <col min="5" max="5" width="23.421875" style="0" bestFit="1" customWidth="1"/>
    <col min="6" max="6" width="12.57421875" style="0" bestFit="1" customWidth="1"/>
    <col min="7" max="7" width="18.28125" style="0" bestFit="1" customWidth="1"/>
    <col min="8" max="9" width="10.28125" style="0" customWidth="1"/>
    <col min="10" max="10" width="0" style="0" hidden="1" customWidth="1"/>
    <col min="11" max="12" width="10.28125" style="0" customWidth="1"/>
    <col min="13" max="13" width="10.28125" style="2" customWidth="1"/>
    <col min="14" max="16" width="10.28125" style="0" customWidth="1"/>
    <col min="17" max="17" width="14.421875" style="0" bestFit="1" customWidth="1"/>
    <col min="18" max="18" width="13.421875" style="0" bestFit="1" customWidth="1"/>
    <col min="19" max="19" width="14.57421875" style="0" bestFit="1" customWidth="1"/>
    <col min="20" max="20" width="13.57421875" style="0" bestFit="1" customWidth="1"/>
    <col min="21" max="21" width="17.140625" style="0" bestFit="1" customWidth="1"/>
  </cols>
  <sheetData>
    <row r="1" spans="1:13" ht="12.75" customHeight="1">
      <c r="A1" s="3" t="s">
        <v>22</v>
      </c>
      <c r="B1" s="2">
        <f>SUM(D9:D373)</f>
        <v>3650</v>
      </c>
      <c r="C1" t="s">
        <v>6</v>
      </c>
      <c r="E1" s="3" t="s">
        <v>7</v>
      </c>
      <c r="F1" s="5">
        <f>SUM(F9:F357)</f>
        <v>1168.98334</v>
      </c>
      <c r="G1" s="5">
        <f>F1/B2*100</f>
        <v>30.395008183446077</v>
      </c>
      <c r="H1" s="3" t="s">
        <v>11</v>
      </c>
      <c r="L1" s="5">
        <f>AVERAGE(K9:K373)*100</f>
        <v>83.80794504799027</v>
      </c>
      <c r="M1" s="3" t="s">
        <v>16</v>
      </c>
    </row>
    <row r="2" spans="1:8" ht="12.75">
      <c r="A2" t="s">
        <v>5</v>
      </c>
      <c r="B2" s="5">
        <f>SUM(C9:C373)</f>
        <v>3845.9714599999984</v>
      </c>
      <c r="C2" t="s">
        <v>6</v>
      </c>
      <c r="E2" s="3" t="s">
        <v>9</v>
      </c>
      <c r="F2" s="5">
        <f>SUM(G9:G373)</f>
        <v>973.01188</v>
      </c>
      <c r="G2" s="5">
        <f>F2/B4*100</f>
        <v>26.6578597260274</v>
      </c>
      <c r="H2" s="3" t="s">
        <v>12</v>
      </c>
    </row>
    <row r="3" spans="1:8" ht="12.75">
      <c r="A3" s="3" t="s">
        <v>21</v>
      </c>
      <c r="B3" s="4">
        <v>10</v>
      </c>
      <c r="C3" t="s">
        <v>6</v>
      </c>
      <c r="E3" s="3" t="s">
        <v>13</v>
      </c>
      <c r="F3" s="9">
        <f>SUM(E9:E373)/365</f>
        <v>5.104383150684933</v>
      </c>
      <c r="G3" s="5">
        <f>F3/B3*100</f>
        <v>51.04383150684934</v>
      </c>
      <c r="H3" s="3" t="s">
        <v>14</v>
      </c>
    </row>
    <row r="4" spans="1:8" ht="12.75">
      <c r="A4" s="3" t="s">
        <v>15</v>
      </c>
      <c r="B4" s="4">
        <v>3650</v>
      </c>
      <c r="C4" s="3" t="s">
        <v>6</v>
      </c>
      <c r="E4" s="3" t="s">
        <v>17</v>
      </c>
      <c r="F4" s="5">
        <f>SUM(L9:L373)</f>
        <v>2676.988119999999</v>
      </c>
      <c r="G4" s="8">
        <f>F4/B2*100</f>
        <v>69.60499181655393</v>
      </c>
      <c r="H4" s="3" t="s">
        <v>11</v>
      </c>
    </row>
    <row r="5" spans="1:8" ht="12.75">
      <c r="A5" s="3" t="s">
        <v>10</v>
      </c>
      <c r="B5" s="9">
        <v>0</v>
      </c>
      <c r="C5" s="3"/>
      <c r="E5" s="3"/>
      <c r="G5" s="9">
        <f>F4/B4*100</f>
        <v>73.34214027397257</v>
      </c>
      <c r="H5" s="3" t="s">
        <v>18</v>
      </c>
    </row>
    <row r="6" spans="1:12" ht="12.75">
      <c r="A6" s="3" t="s">
        <v>19</v>
      </c>
      <c r="B6" s="4">
        <v>4</v>
      </c>
      <c r="C6" s="3" t="s">
        <v>20</v>
      </c>
      <c r="D6" s="4" t="s">
        <v>24</v>
      </c>
      <c r="E6" s="4"/>
      <c r="L6" s="5"/>
    </row>
    <row r="7" ht="3.75" customHeight="1" thickBot="1">
      <c r="L7" s="5"/>
    </row>
    <row r="8" spans="1:13" ht="19.5" customHeight="1" thickBot="1" thickTop="1">
      <c r="A8" s="1" t="s">
        <v>0</v>
      </c>
      <c r="B8" s="1"/>
      <c r="C8" s="1" t="s">
        <v>2</v>
      </c>
      <c r="D8" s="1" t="s">
        <v>1</v>
      </c>
      <c r="E8" s="1" t="s">
        <v>8</v>
      </c>
      <c r="F8" s="1" t="s">
        <v>7</v>
      </c>
      <c r="G8" s="1" t="s">
        <v>9</v>
      </c>
      <c r="H8" s="1" t="s">
        <v>3</v>
      </c>
      <c r="I8" s="1" t="s">
        <v>4</v>
      </c>
      <c r="J8" s="1"/>
      <c r="K8" s="1"/>
      <c r="L8" s="1" t="s">
        <v>23</v>
      </c>
      <c r="M8" s="1"/>
    </row>
    <row r="9" spans="1:13" ht="13.5" thickTop="1">
      <c r="A9" s="7">
        <v>43101</v>
      </c>
      <c r="B9" s="6">
        <v>1.13094</v>
      </c>
      <c r="C9" s="9">
        <f>B9*$B$6</f>
        <v>4.52376</v>
      </c>
      <c r="D9" s="2">
        <f aca="true" t="shared" si="0" ref="D9:D72">$B$4/365</f>
        <v>10</v>
      </c>
      <c r="E9">
        <f>IF(D9&gt;C9,MIN(B5-MIN(D9-C9,B5),$B$3),MIN(B5+(C9-D9),$B$3))</f>
        <v>0</v>
      </c>
      <c r="F9">
        <f aca="true" t="shared" si="1" ref="F9:F72">MAX((C9-D9)-H9,0)</f>
        <v>0</v>
      </c>
      <c r="G9" s="2">
        <f aca="true" t="shared" si="2" ref="G9:G72">MAX(D9+I9-C9,0)</f>
        <v>5.47624</v>
      </c>
      <c r="J9">
        <v>0</v>
      </c>
      <c r="K9">
        <f aca="true" t="shared" si="3" ref="K9:K72">IF(F9&gt;0,(C9-F9)/C9,1)</f>
        <v>1</v>
      </c>
      <c r="L9">
        <f aca="true" t="shared" si="4" ref="L9:L72">K9*C9</f>
        <v>4.52376</v>
      </c>
      <c r="M9" s="2">
        <f aca="true" t="shared" si="5" ref="M9:M72">IF(C9&lt;D9,C9,D9)</f>
        <v>4.52376</v>
      </c>
    </row>
    <row r="10" spans="1:21" ht="12.75">
      <c r="A10" s="7">
        <v>43102</v>
      </c>
      <c r="B10" s="6">
        <v>0.0370225</v>
      </c>
      <c r="C10" s="9">
        <f aca="true" t="shared" si="6" ref="C10:C73">B10*$B$6</f>
        <v>0.14809</v>
      </c>
      <c r="D10" s="2">
        <f t="shared" si="0"/>
        <v>10</v>
      </c>
      <c r="E10">
        <f aca="true" t="shared" si="7" ref="E10:E73">IF(D10&gt;C10,MIN(E9-MIN(D10-C10,E9),$B$3),MIN(E9+(C10-D10),$B$3))</f>
        <v>0</v>
      </c>
      <c r="F10">
        <f t="shared" si="1"/>
        <v>0</v>
      </c>
      <c r="G10" s="2">
        <f t="shared" si="2"/>
        <v>9.85191</v>
      </c>
      <c r="H10">
        <f aca="true" t="shared" si="8" ref="H10:H41">IF(E10-E9&gt;0,E10-E9,0)</f>
        <v>0</v>
      </c>
      <c r="I10">
        <f aca="true" t="shared" si="9" ref="I10:I41">IF(E10-E9&lt;0,E10-E9,0)</f>
        <v>0</v>
      </c>
      <c r="J10">
        <f>J9+SUM(H10:I10)</f>
        <v>0</v>
      </c>
      <c r="K10">
        <f t="shared" si="3"/>
        <v>1</v>
      </c>
      <c r="L10">
        <f t="shared" si="4"/>
        <v>0.14809</v>
      </c>
      <c r="M10" s="2">
        <f t="shared" si="5"/>
        <v>0.14809</v>
      </c>
      <c r="O10" s="3" t="s">
        <v>25</v>
      </c>
      <c r="P10" s="3" t="s">
        <v>27</v>
      </c>
      <c r="Q10" t="s">
        <v>30</v>
      </c>
      <c r="R10" t="s">
        <v>28</v>
      </c>
      <c r="S10" s="3" t="s">
        <v>29</v>
      </c>
      <c r="T10" s="3" t="s">
        <v>26</v>
      </c>
      <c r="U10" s="3" t="s">
        <v>31</v>
      </c>
    </row>
    <row r="11" spans="1:21" ht="12.75">
      <c r="A11" s="7">
        <v>43103</v>
      </c>
      <c r="B11" s="6">
        <v>0.12967250000000002</v>
      </c>
      <c r="C11" s="9">
        <f t="shared" si="6"/>
        <v>0.5186900000000001</v>
      </c>
      <c r="D11" s="2">
        <f t="shared" si="0"/>
        <v>10</v>
      </c>
      <c r="E11">
        <f t="shared" si="7"/>
        <v>0</v>
      </c>
      <c r="F11">
        <f t="shared" si="1"/>
        <v>0</v>
      </c>
      <c r="G11" s="2">
        <f t="shared" si="2"/>
        <v>9.48131</v>
      </c>
      <c r="H11">
        <f t="shared" si="8"/>
        <v>0</v>
      </c>
      <c r="I11">
        <f t="shared" si="9"/>
        <v>0</v>
      </c>
      <c r="J11">
        <f aca="true" t="shared" si="10" ref="J11:J74">J10+SUM(H11:I11)</f>
        <v>0</v>
      </c>
      <c r="K11">
        <f t="shared" si="3"/>
        <v>1</v>
      </c>
      <c r="L11">
        <f t="shared" si="4"/>
        <v>0.5186900000000001</v>
      </c>
      <c r="M11" s="2">
        <f t="shared" si="5"/>
        <v>0.5186900000000001</v>
      </c>
      <c r="O11">
        <v>1</v>
      </c>
      <c r="P11" s="5">
        <f>SUMPRODUCT((MONTH($A$9:$A$403)=O11)*$C$9:$C$403)</f>
        <v>107.50489999999999</v>
      </c>
      <c r="Q11" s="5">
        <f>SUMPRODUCT((MONTH($A$9:$A$403)=O11)*$M$9:$M$403)</f>
        <v>107.50489999999999</v>
      </c>
      <c r="R11" s="2">
        <f>SUMPRODUCT((MONTH($A$9:$A$403)=O11)*$F$9:$F$403)</f>
        <v>0</v>
      </c>
      <c r="S11" s="5">
        <f>DAY(DATE(2018,O11+1,0))*$D$9</f>
        <v>310</v>
      </c>
      <c r="T11" s="5">
        <f>Q11/S11*100</f>
        <v>34.679</v>
      </c>
      <c r="U11" s="5">
        <f>R11/P11*100</f>
        <v>0</v>
      </c>
    </row>
    <row r="12" spans="1:21" ht="12.75">
      <c r="A12" s="7">
        <v>43104</v>
      </c>
      <c r="B12" s="6">
        <v>0.432615</v>
      </c>
      <c r="C12" s="9">
        <f t="shared" si="6"/>
        <v>1.73046</v>
      </c>
      <c r="D12" s="2">
        <f t="shared" si="0"/>
        <v>10</v>
      </c>
      <c r="E12">
        <f t="shared" si="7"/>
        <v>0</v>
      </c>
      <c r="F12">
        <f t="shared" si="1"/>
        <v>0</v>
      </c>
      <c r="G12" s="2">
        <f t="shared" si="2"/>
        <v>8.26954</v>
      </c>
      <c r="H12">
        <f t="shared" si="8"/>
        <v>0</v>
      </c>
      <c r="I12">
        <f t="shared" si="9"/>
        <v>0</v>
      </c>
      <c r="J12">
        <f t="shared" si="10"/>
        <v>0</v>
      </c>
      <c r="K12">
        <f t="shared" si="3"/>
        <v>1</v>
      </c>
      <c r="L12">
        <f t="shared" si="4"/>
        <v>1.73046</v>
      </c>
      <c r="M12" s="2">
        <f t="shared" si="5"/>
        <v>1.73046</v>
      </c>
      <c r="O12">
        <f>O11+1</f>
        <v>2</v>
      </c>
      <c r="P12" s="5">
        <f aca="true" t="shared" si="11" ref="P12:P22">SUMPRODUCT((MONTH($A$9:$A$403)=O12)*$C$9:$C$403)</f>
        <v>136.07639000000003</v>
      </c>
      <c r="Q12" s="5">
        <f aca="true" t="shared" si="12" ref="Q11:Q22">SUMPRODUCT((MONTH($A$9:$A$403)=O12)*$M$9:$M$403)</f>
        <v>134.69260000000003</v>
      </c>
      <c r="R12" s="2">
        <f aca="true" t="shared" si="13" ref="R12:R22">SUMPRODUCT((MONTH($A$9:$A$403)=O12)*$F$9:$F$403)</f>
        <v>0</v>
      </c>
      <c r="S12" s="5">
        <f aca="true" t="shared" si="14" ref="S11:S22">DAY(DATE(2018,O12+1,0))*$D$9</f>
        <v>280</v>
      </c>
      <c r="T12" s="5">
        <f aca="true" t="shared" si="15" ref="T12:T22">Q12/S12*100</f>
        <v>48.10450000000001</v>
      </c>
      <c r="U12" s="5">
        <f aca="true" t="shared" si="16" ref="U12:U22">R12/P12*100</f>
        <v>0</v>
      </c>
    </row>
    <row r="13" spans="1:21" ht="12.75">
      <c r="A13" s="7">
        <v>43105</v>
      </c>
      <c r="B13" s="6">
        <v>1.1660575</v>
      </c>
      <c r="C13" s="9">
        <f t="shared" si="6"/>
        <v>4.66423</v>
      </c>
      <c r="D13" s="2">
        <f t="shared" si="0"/>
        <v>10</v>
      </c>
      <c r="E13">
        <f t="shared" si="7"/>
        <v>0</v>
      </c>
      <c r="F13">
        <f t="shared" si="1"/>
        <v>0</v>
      </c>
      <c r="G13" s="2">
        <f t="shared" si="2"/>
        <v>5.33577</v>
      </c>
      <c r="H13">
        <f t="shared" si="8"/>
        <v>0</v>
      </c>
      <c r="I13">
        <f t="shared" si="9"/>
        <v>0</v>
      </c>
      <c r="J13">
        <f t="shared" si="10"/>
        <v>0</v>
      </c>
      <c r="K13">
        <f t="shared" si="3"/>
        <v>1</v>
      </c>
      <c r="L13">
        <f t="shared" si="4"/>
        <v>4.66423</v>
      </c>
      <c r="M13" s="2">
        <f t="shared" si="5"/>
        <v>4.66423</v>
      </c>
      <c r="O13">
        <f aca="true" t="shared" si="17" ref="O13:O22">O12+1</f>
        <v>3</v>
      </c>
      <c r="P13" s="5">
        <f t="shared" si="11"/>
        <v>342.30089000000004</v>
      </c>
      <c r="Q13" s="5">
        <f t="shared" si="12"/>
        <v>243.45388</v>
      </c>
      <c r="R13" s="2">
        <f t="shared" si="13"/>
        <v>78.39099999999999</v>
      </c>
      <c r="S13" s="5">
        <f t="shared" si="14"/>
        <v>310</v>
      </c>
      <c r="T13" s="5">
        <f>Q13/S13*100</f>
        <v>78.53350967741936</v>
      </c>
      <c r="U13" s="5">
        <f t="shared" si="16"/>
        <v>22.901196663555268</v>
      </c>
    </row>
    <row r="14" spans="1:21" ht="12.75">
      <c r="A14" s="7">
        <v>43106</v>
      </c>
      <c r="B14" s="6">
        <v>1.36926</v>
      </c>
      <c r="C14" s="9">
        <f t="shared" si="6"/>
        <v>5.47704</v>
      </c>
      <c r="D14" s="2">
        <f t="shared" si="0"/>
        <v>10</v>
      </c>
      <c r="E14">
        <f t="shared" si="7"/>
        <v>0</v>
      </c>
      <c r="F14">
        <f t="shared" si="1"/>
        <v>0</v>
      </c>
      <c r="G14" s="2">
        <f t="shared" si="2"/>
        <v>4.52296</v>
      </c>
      <c r="H14">
        <f t="shared" si="8"/>
        <v>0</v>
      </c>
      <c r="I14">
        <f t="shared" si="9"/>
        <v>0</v>
      </c>
      <c r="J14">
        <f t="shared" si="10"/>
        <v>0</v>
      </c>
      <c r="K14">
        <f t="shared" si="3"/>
        <v>1</v>
      </c>
      <c r="L14">
        <f t="shared" si="4"/>
        <v>5.47704</v>
      </c>
      <c r="M14" s="2">
        <f t="shared" si="5"/>
        <v>5.47704</v>
      </c>
      <c r="O14">
        <f t="shared" si="17"/>
        <v>4</v>
      </c>
      <c r="P14" s="5">
        <f t="shared" si="11"/>
        <v>455.9290200000001</v>
      </c>
      <c r="Q14" s="5">
        <f t="shared" si="12"/>
        <v>282.41652</v>
      </c>
      <c r="R14" s="2">
        <f t="shared" si="13"/>
        <v>155.92901999999995</v>
      </c>
      <c r="S14" s="5">
        <f t="shared" si="14"/>
        <v>300</v>
      </c>
      <c r="T14" s="5">
        <f t="shared" si="15"/>
        <v>94.13884</v>
      </c>
      <c r="U14" s="5">
        <f t="shared" si="16"/>
        <v>34.20028407053359</v>
      </c>
    </row>
    <row r="15" spans="1:21" ht="12.75">
      <c r="A15" s="7">
        <v>43107</v>
      </c>
      <c r="B15" s="6">
        <v>0.0840475</v>
      </c>
      <c r="C15" s="9">
        <f t="shared" si="6"/>
        <v>0.33619</v>
      </c>
      <c r="D15" s="2">
        <f t="shared" si="0"/>
        <v>10</v>
      </c>
      <c r="E15">
        <f t="shared" si="7"/>
        <v>0</v>
      </c>
      <c r="F15">
        <f t="shared" si="1"/>
        <v>0</v>
      </c>
      <c r="G15" s="2">
        <f t="shared" si="2"/>
        <v>9.66381</v>
      </c>
      <c r="H15">
        <f t="shared" si="8"/>
        <v>0</v>
      </c>
      <c r="I15">
        <f t="shared" si="9"/>
        <v>0</v>
      </c>
      <c r="J15">
        <f t="shared" si="10"/>
        <v>0</v>
      </c>
      <c r="K15">
        <f t="shared" si="3"/>
        <v>1</v>
      </c>
      <c r="L15">
        <f t="shared" si="4"/>
        <v>0.33619</v>
      </c>
      <c r="M15" s="2">
        <f t="shared" si="5"/>
        <v>0.33619</v>
      </c>
      <c r="O15">
        <f t="shared" si="17"/>
        <v>5</v>
      </c>
      <c r="P15" s="5">
        <f t="shared" si="11"/>
        <v>570.8775</v>
      </c>
      <c r="Q15" s="5">
        <f t="shared" si="12"/>
        <v>294.47756</v>
      </c>
      <c r="R15" s="2">
        <f t="shared" si="13"/>
        <v>260.8775</v>
      </c>
      <c r="S15" s="5">
        <f t="shared" si="14"/>
        <v>310</v>
      </c>
      <c r="T15" s="5">
        <f t="shared" si="15"/>
        <v>94.99276129032258</v>
      </c>
      <c r="U15" s="5">
        <f t="shared" si="16"/>
        <v>45.69763215400852</v>
      </c>
    </row>
    <row r="16" spans="1:21" ht="12.75">
      <c r="A16" s="7">
        <v>43108</v>
      </c>
      <c r="B16" s="6">
        <v>0.1958675</v>
      </c>
      <c r="C16" s="9">
        <f t="shared" si="6"/>
        <v>0.78347</v>
      </c>
      <c r="D16" s="2">
        <f t="shared" si="0"/>
        <v>10</v>
      </c>
      <c r="E16">
        <f t="shared" si="7"/>
        <v>0</v>
      </c>
      <c r="F16">
        <f t="shared" si="1"/>
        <v>0</v>
      </c>
      <c r="G16" s="2">
        <f t="shared" si="2"/>
        <v>9.21653</v>
      </c>
      <c r="H16">
        <f t="shared" si="8"/>
        <v>0</v>
      </c>
      <c r="I16">
        <f t="shared" si="9"/>
        <v>0</v>
      </c>
      <c r="J16">
        <f t="shared" si="10"/>
        <v>0</v>
      </c>
      <c r="K16">
        <f t="shared" si="3"/>
        <v>1</v>
      </c>
      <c r="L16">
        <f t="shared" si="4"/>
        <v>0.78347</v>
      </c>
      <c r="M16" s="2">
        <f t="shared" si="5"/>
        <v>0.78347</v>
      </c>
      <c r="O16">
        <f t="shared" si="17"/>
        <v>6</v>
      </c>
      <c r="P16" s="5">
        <f t="shared" si="11"/>
        <v>580.1920399999999</v>
      </c>
      <c r="Q16" s="5">
        <f t="shared" si="12"/>
        <v>298.99181</v>
      </c>
      <c r="R16" s="2">
        <f t="shared" si="13"/>
        <v>280.19204</v>
      </c>
      <c r="S16" s="5">
        <f t="shared" si="14"/>
        <v>300</v>
      </c>
      <c r="T16" s="5">
        <f t="shared" si="15"/>
        <v>99.66393666666666</v>
      </c>
      <c r="U16" s="5">
        <f>R16/P16*100</f>
        <v>48.29298244077945</v>
      </c>
    </row>
    <row r="17" spans="1:21" ht="12.75">
      <c r="A17" s="7">
        <v>43109</v>
      </c>
      <c r="B17" s="6">
        <v>0.7208424999999999</v>
      </c>
      <c r="C17" s="9">
        <f t="shared" si="6"/>
        <v>2.8833699999999998</v>
      </c>
      <c r="D17" s="2">
        <f t="shared" si="0"/>
        <v>10</v>
      </c>
      <c r="E17">
        <f t="shared" si="7"/>
        <v>0</v>
      </c>
      <c r="F17">
        <f t="shared" si="1"/>
        <v>0</v>
      </c>
      <c r="G17" s="2">
        <f t="shared" si="2"/>
        <v>7.116630000000001</v>
      </c>
      <c r="H17">
        <f t="shared" si="8"/>
        <v>0</v>
      </c>
      <c r="I17">
        <f t="shared" si="9"/>
        <v>0</v>
      </c>
      <c r="J17">
        <f t="shared" si="10"/>
        <v>0</v>
      </c>
      <c r="K17">
        <f t="shared" si="3"/>
        <v>1</v>
      </c>
      <c r="L17">
        <f t="shared" si="4"/>
        <v>2.8833699999999998</v>
      </c>
      <c r="M17" s="2">
        <f t="shared" si="5"/>
        <v>2.8833699999999998</v>
      </c>
      <c r="O17">
        <f t="shared" si="17"/>
        <v>7</v>
      </c>
      <c r="P17" s="5">
        <f t="shared" si="11"/>
        <v>510.30255999999986</v>
      </c>
      <c r="Q17" s="5">
        <f t="shared" si="12"/>
        <v>300.60591999999997</v>
      </c>
      <c r="R17" s="2">
        <f t="shared" si="13"/>
        <v>200.30255999999991</v>
      </c>
      <c r="S17" s="5">
        <f t="shared" si="14"/>
        <v>310</v>
      </c>
      <c r="T17" s="5">
        <f t="shared" si="15"/>
        <v>96.96965161290322</v>
      </c>
      <c r="U17" s="5">
        <f t="shared" si="16"/>
        <v>39.2517254861508</v>
      </c>
    </row>
    <row r="18" spans="1:21" ht="12.75">
      <c r="A18" s="7">
        <v>43110</v>
      </c>
      <c r="B18" s="6">
        <v>0.3151925</v>
      </c>
      <c r="C18" s="9">
        <f t="shared" si="6"/>
        <v>1.26077</v>
      </c>
      <c r="D18" s="2">
        <f t="shared" si="0"/>
        <v>10</v>
      </c>
      <c r="E18">
        <f t="shared" si="7"/>
        <v>0</v>
      </c>
      <c r="F18">
        <f t="shared" si="1"/>
        <v>0</v>
      </c>
      <c r="G18" s="2">
        <f t="shared" si="2"/>
        <v>8.73923</v>
      </c>
      <c r="H18">
        <f t="shared" si="8"/>
        <v>0</v>
      </c>
      <c r="I18">
        <f t="shared" si="9"/>
        <v>0</v>
      </c>
      <c r="J18">
        <f t="shared" si="10"/>
        <v>0</v>
      </c>
      <c r="K18">
        <f t="shared" si="3"/>
        <v>1</v>
      </c>
      <c r="L18">
        <f t="shared" si="4"/>
        <v>1.26077</v>
      </c>
      <c r="M18" s="2">
        <f t="shared" si="5"/>
        <v>1.26077</v>
      </c>
      <c r="O18">
        <f t="shared" si="17"/>
        <v>8</v>
      </c>
      <c r="P18" s="5">
        <f t="shared" si="11"/>
        <v>446.41707</v>
      </c>
      <c r="Q18" s="5">
        <f t="shared" si="12"/>
        <v>282.91394</v>
      </c>
      <c r="R18" s="2">
        <f t="shared" si="13"/>
        <v>141.32049</v>
      </c>
      <c r="S18" s="5">
        <f t="shared" si="14"/>
        <v>310</v>
      </c>
      <c r="T18" s="5">
        <f t="shared" si="15"/>
        <v>91.26256129032258</v>
      </c>
      <c r="U18" s="5">
        <f t="shared" si="16"/>
        <v>31.65660533545458</v>
      </c>
    </row>
    <row r="19" spans="1:21" ht="12.75">
      <c r="A19" s="7">
        <v>43111</v>
      </c>
      <c r="B19" s="6">
        <v>0.16560750000000002</v>
      </c>
      <c r="C19" s="9">
        <f t="shared" si="6"/>
        <v>0.6624300000000001</v>
      </c>
      <c r="D19" s="2">
        <f t="shared" si="0"/>
        <v>10</v>
      </c>
      <c r="E19">
        <f t="shared" si="7"/>
        <v>0</v>
      </c>
      <c r="F19">
        <f t="shared" si="1"/>
        <v>0</v>
      </c>
      <c r="G19" s="2">
        <f t="shared" si="2"/>
        <v>9.33757</v>
      </c>
      <c r="H19">
        <f t="shared" si="8"/>
        <v>0</v>
      </c>
      <c r="I19">
        <f t="shared" si="9"/>
        <v>0</v>
      </c>
      <c r="J19">
        <f t="shared" si="10"/>
        <v>0</v>
      </c>
      <c r="K19">
        <f t="shared" si="3"/>
        <v>1</v>
      </c>
      <c r="L19">
        <f t="shared" si="4"/>
        <v>0.6624300000000001</v>
      </c>
      <c r="M19" s="2">
        <f t="shared" si="5"/>
        <v>0.6624300000000001</v>
      </c>
      <c r="O19">
        <f t="shared" si="17"/>
        <v>9</v>
      </c>
      <c r="P19" s="5">
        <f t="shared" si="11"/>
        <v>344.80438</v>
      </c>
      <c r="Q19" s="5">
        <f t="shared" si="12"/>
        <v>275.98795</v>
      </c>
      <c r="R19" s="2">
        <f t="shared" si="13"/>
        <v>51.970729999999996</v>
      </c>
      <c r="S19" s="5">
        <f t="shared" si="14"/>
        <v>300</v>
      </c>
      <c r="T19" s="5">
        <f t="shared" si="15"/>
        <v>91.99598333333334</v>
      </c>
      <c r="U19" s="5">
        <f t="shared" si="16"/>
        <v>15.07252605085817</v>
      </c>
    </row>
    <row r="20" spans="1:21" ht="12.75">
      <c r="A20" s="7">
        <v>43112</v>
      </c>
      <c r="B20" s="6">
        <v>0.7137275</v>
      </c>
      <c r="C20" s="9">
        <f t="shared" si="6"/>
        <v>2.85491</v>
      </c>
      <c r="D20" s="2">
        <f t="shared" si="0"/>
        <v>10</v>
      </c>
      <c r="E20">
        <f t="shared" si="7"/>
        <v>0</v>
      </c>
      <c r="F20">
        <f t="shared" si="1"/>
        <v>0</v>
      </c>
      <c r="G20" s="2">
        <f t="shared" si="2"/>
        <v>7.14509</v>
      </c>
      <c r="H20">
        <f t="shared" si="8"/>
        <v>0</v>
      </c>
      <c r="I20">
        <f t="shared" si="9"/>
        <v>0</v>
      </c>
      <c r="J20">
        <f t="shared" si="10"/>
        <v>0</v>
      </c>
      <c r="K20">
        <f t="shared" si="3"/>
        <v>1</v>
      </c>
      <c r="L20">
        <f t="shared" si="4"/>
        <v>2.85491</v>
      </c>
      <c r="M20" s="2">
        <f t="shared" si="5"/>
        <v>2.85491</v>
      </c>
      <c r="O20">
        <f t="shared" si="17"/>
        <v>10</v>
      </c>
      <c r="P20" s="5">
        <f t="shared" si="11"/>
        <v>215.35576999999998</v>
      </c>
      <c r="Q20" s="5">
        <f t="shared" si="12"/>
        <v>204.14835999999997</v>
      </c>
      <c r="R20" s="2">
        <f t="shared" si="13"/>
        <v>0</v>
      </c>
      <c r="S20" s="5">
        <f t="shared" si="14"/>
        <v>310</v>
      </c>
      <c r="T20" s="5">
        <f t="shared" si="15"/>
        <v>65.85430967741934</v>
      </c>
      <c r="U20" s="5">
        <f t="shared" si="16"/>
        <v>0</v>
      </c>
    </row>
    <row r="21" spans="1:21" ht="12.75">
      <c r="A21" s="7">
        <v>43113</v>
      </c>
      <c r="B21" s="6">
        <v>0.31911249999999997</v>
      </c>
      <c r="C21" s="9">
        <f t="shared" si="6"/>
        <v>1.2764499999999999</v>
      </c>
      <c r="D21" s="2">
        <f t="shared" si="0"/>
        <v>10</v>
      </c>
      <c r="E21">
        <f t="shared" si="7"/>
        <v>0</v>
      </c>
      <c r="F21">
        <f t="shared" si="1"/>
        <v>0</v>
      </c>
      <c r="G21" s="2">
        <f t="shared" si="2"/>
        <v>8.72355</v>
      </c>
      <c r="H21">
        <f t="shared" si="8"/>
        <v>0</v>
      </c>
      <c r="I21">
        <f t="shared" si="9"/>
        <v>0</v>
      </c>
      <c r="J21">
        <f t="shared" si="10"/>
        <v>0</v>
      </c>
      <c r="K21">
        <f t="shared" si="3"/>
        <v>1</v>
      </c>
      <c r="L21">
        <f t="shared" si="4"/>
        <v>1.2764499999999999</v>
      </c>
      <c r="M21" s="2">
        <f t="shared" si="5"/>
        <v>1.2764499999999999</v>
      </c>
      <c r="O21">
        <f t="shared" si="17"/>
        <v>11</v>
      </c>
      <c r="P21" s="5">
        <f t="shared" si="11"/>
        <v>106.41919000000001</v>
      </c>
      <c r="Q21" s="5">
        <f t="shared" si="12"/>
        <v>106.41919000000001</v>
      </c>
      <c r="R21" s="2">
        <f t="shared" si="13"/>
        <v>0</v>
      </c>
      <c r="S21" s="5">
        <f t="shared" si="14"/>
        <v>300</v>
      </c>
      <c r="T21" s="5">
        <f t="shared" si="15"/>
        <v>35.473063333333336</v>
      </c>
      <c r="U21" s="5">
        <f t="shared" si="16"/>
        <v>0</v>
      </c>
    </row>
    <row r="22" spans="1:21" ht="12.75">
      <c r="A22" s="7">
        <v>43114</v>
      </c>
      <c r="B22" s="6">
        <v>0.5337875</v>
      </c>
      <c r="C22" s="9">
        <f t="shared" si="6"/>
        <v>2.13515</v>
      </c>
      <c r="D22" s="2">
        <f t="shared" si="0"/>
        <v>10</v>
      </c>
      <c r="E22">
        <f t="shared" si="7"/>
        <v>0</v>
      </c>
      <c r="F22">
        <f t="shared" si="1"/>
        <v>0</v>
      </c>
      <c r="G22" s="2">
        <f t="shared" si="2"/>
        <v>7.864850000000001</v>
      </c>
      <c r="H22">
        <f t="shared" si="8"/>
        <v>0</v>
      </c>
      <c r="I22">
        <f t="shared" si="9"/>
        <v>0</v>
      </c>
      <c r="J22">
        <f t="shared" si="10"/>
        <v>0</v>
      </c>
      <c r="K22">
        <f t="shared" si="3"/>
        <v>1</v>
      </c>
      <c r="L22">
        <f t="shared" si="4"/>
        <v>2.13515</v>
      </c>
      <c r="M22" s="2">
        <f t="shared" si="5"/>
        <v>2.13515</v>
      </c>
      <c r="O22">
        <f t="shared" si="17"/>
        <v>12</v>
      </c>
      <c r="P22" s="5">
        <f t="shared" si="11"/>
        <v>29.791749999999997</v>
      </c>
      <c r="Q22" s="5">
        <f>SUMPRODUCT((MONTH($A$9:$A$403)=O22)*$M$9:$M$403)</f>
        <v>29.791749999999997</v>
      </c>
      <c r="R22" s="2">
        <f t="shared" si="13"/>
        <v>0</v>
      </c>
      <c r="S22" s="5">
        <f t="shared" si="14"/>
        <v>310</v>
      </c>
      <c r="T22" s="5">
        <f t="shared" si="15"/>
        <v>9.61024193548387</v>
      </c>
      <c r="U22" s="5">
        <f t="shared" si="16"/>
        <v>0</v>
      </c>
    </row>
    <row r="23" spans="1:13" ht="12.75">
      <c r="A23" s="7">
        <v>43115</v>
      </c>
      <c r="B23" s="6">
        <v>0.22190999999999997</v>
      </c>
      <c r="C23" s="9">
        <f t="shared" si="6"/>
        <v>0.8876399999999999</v>
      </c>
      <c r="D23" s="2">
        <f t="shared" si="0"/>
        <v>10</v>
      </c>
      <c r="E23">
        <f t="shared" si="7"/>
        <v>0</v>
      </c>
      <c r="F23">
        <f t="shared" si="1"/>
        <v>0</v>
      </c>
      <c r="G23" s="2">
        <f t="shared" si="2"/>
        <v>9.11236</v>
      </c>
      <c r="H23">
        <f t="shared" si="8"/>
        <v>0</v>
      </c>
      <c r="I23">
        <f t="shared" si="9"/>
        <v>0</v>
      </c>
      <c r="J23">
        <f t="shared" si="10"/>
        <v>0</v>
      </c>
      <c r="K23">
        <f t="shared" si="3"/>
        <v>1</v>
      </c>
      <c r="L23">
        <f t="shared" si="4"/>
        <v>0.8876399999999999</v>
      </c>
      <c r="M23" s="2">
        <f t="shared" si="5"/>
        <v>0.8876399999999999</v>
      </c>
    </row>
    <row r="24" spans="1:13" ht="12.75">
      <c r="A24" s="7">
        <v>43116</v>
      </c>
      <c r="B24" s="6">
        <v>0.6309049999999999</v>
      </c>
      <c r="C24" s="9">
        <f t="shared" si="6"/>
        <v>2.5236199999999998</v>
      </c>
      <c r="D24" s="2">
        <f t="shared" si="0"/>
        <v>10</v>
      </c>
      <c r="E24">
        <f t="shared" si="7"/>
        <v>0</v>
      </c>
      <c r="F24">
        <f t="shared" si="1"/>
        <v>0</v>
      </c>
      <c r="G24" s="2">
        <f t="shared" si="2"/>
        <v>7.476380000000001</v>
      </c>
      <c r="H24">
        <f t="shared" si="8"/>
        <v>0</v>
      </c>
      <c r="I24">
        <f t="shared" si="9"/>
        <v>0</v>
      </c>
      <c r="J24">
        <f t="shared" si="10"/>
        <v>0</v>
      </c>
      <c r="K24">
        <f t="shared" si="3"/>
        <v>1</v>
      </c>
      <c r="L24">
        <f t="shared" si="4"/>
        <v>2.5236199999999998</v>
      </c>
      <c r="M24" s="2">
        <f t="shared" si="5"/>
        <v>2.5236199999999998</v>
      </c>
    </row>
    <row r="25" spans="1:13" ht="12.75">
      <c r="A25" s="7">
        <v>43117</v>
      </c>
      <c r="B25" s="6">
        <v>1.79721</v>
      </c>
      <c r="C25" s="9">
        <f t="shared" si="6"/>
        <v>7.18884</v>
      </c>
      <c r="D25" s="2">
        <f t="shared" si="0"/>
        <v>10</v>
      </c>
      <c r="E25">
        <f t="shared" si="7"/>
        <v>0</v>
      </c>
      <c r="F25">
        <f t="shared" si="1"/>
        <v>0</v>
      </c>
      <c r="G25" s="2">
        <f t="shared" si="2"/>
        <v>2.81116</v>
      </c>
      <c r="H25">
        <f t="shared" si="8"/>
        <v>0</v>
      </c>
      <c r="I25">
        <f t="shared" si="9"/>
        <v>0</v>
      </c>
      <c r="J25">
        <f t="shared" si="10"/>
        <v>0</v>
      </c>
      <c r="K25">
        <f t="shared" si="3"/>
        <v>1</v>
      </c>
      <c r="L25">
        <f t="shared" si="4"/>
        <v>7.18884</v>
      </c>
      <c r="M25" s="2">
        <f t="shared" si="5"/>
        <v>7.18884</v>
      </c>
    </row>
    <row r="26" spans="1:13" ht="12.75">
      <c r="A26" s="7">
        <v>43118</v>
      </c>
      <c r="B26" s="6">
        <v>1.6220275000000002</v>
      </c>
      <c r="C26" s="9">
        <f t="shared" si="6"/>
        <v>6.488110000000001</v>
      </c>
      <c r="D26" s="2">
        <f t="shared" si="0"/>
        <v>10</v>
      </c>
      <c r="E26">
        <f t="shared" si="7"/>
        <v>0</v>
      </c>
      <c r="F26">
        <f t="shared" si="1"/>
        <v>0</v>
      </c>
      <c r="G26" s="2">
        <f t="shared" si="2"/>
        <v>3.5118899999999993</v>
      </c>
      <c r="H26">
        <f t="shared" si="8"/>
        <v>0</v>
      </c>
      <c r="I26">
        <f t="shared" si="9"/>
        <v>0</v>
      </c>
      <c r="J26">
        <f t="shared" si="10"/>
        <v>0</v>
      </c>
      <c r="K26">
        <f t="shared" si="3"/>
        <v>1</v>
      </c>
      <c r="L26">
        <f t="shared" si="4"/>
        <v>6.488110000000001</v>
      </c>
      <c r="M26" s="2">
        <f t="shared" si="5"/>
        <v>6.488110000000001</v>
      </c>
    </row>
    <row r="27" spans="1:13" ht="12.75">
      <c r="A27" s="7">
        <v>43119</v>
      </c>
      <c r="B27" s="6">
        <v>1.8168199999999999</v>
      </c>
      <c r="C27" s="9">
        <f t="shared" si="6"/>
        <v>7.2672799999999995</v>
      </c>
      <c r="D27" s="2">
        <f t="shared" si="0"/>
        <v>10</v>
      </c>
      <c r="E27">
        <f t="shared" si="7"/>
        <v>0</v>
      </c>
      <c r="F27">
        <f t="shared" si="1"/>
        <v>0</v>
      </c>
      <c r="G27" s="2">
        <f t="shared" si="2"/>
        <v>2.7327200000000005</v>
      </c>
      <c r="H27">
        <f t="shared" si="8"/>
        <v>0</v>
      </c>
      <c r="I27">
        <f t="shared" si="9"/>
        <v>0</v>
      </c>
      <c r="J27">
        <f t="shared" si="10"/>
        <v>0</v>
      </c>
      <c r="K27">
        <f t="shared" si="3"/>
        <v>1</v>
      </c>
      <c r="L27">
        <f t="shared" si="4"/>
        <v>7.2672799999999995</v>
      </c>
      <c r="M27" s="2">
        <f t="shared" si="5"/>
        <v>7.2672799999999995</v>
      </c>
    </row>
    <row r="28" spans="1:13" ht="12.75">
      <c r="A28" s="7">
        <v>43120</v>
      </c>
      <c r="B28" s="6">
        <v>1.9111399999999998</v>
      </c>
      <c r="C28" s="9">
        <f t="shared" si="6"/>
        <v>7.644559999999999</v>
      </c>
      <c r="D28" s="2">
        <f t="shared" si="0"/>
        <v>10</v>
      </c>
      <c r="E28">
        <f t="shared" si="7"/>
        <v>0</v>
      </c>
      <c r="F28">
        <f t="shared" si="1"/>
        <v>0</v>
      </c>
      <c r="G28" s="2">
        <f t="shared" si="2"/>
        <v>2.3554400000000006</v>
      </c>
      <c r="H28">
        <f t="shared" si="8"/>
        <v>0</v>
      </c>
      <c r="I28">
        <f t="shared" si="9"/>
        <v>0</v>
      </c>
      <c r="J28">
        <f t="shared" si="10"/>
        <v>0</v>
      </c>
      <c r="K28">
        <f t="shared" si="3"/>
        <v>1</v>
      </c>
      <c r="L28">
        <f t="shared" si="4"/>
        <v>7.644559999999999</v>
      </c>
      <c r="M28" s="2">
        <f t="shared" si="5"/>
        <v>7.644559999999999</v>
      </c>
    </row>
    <row r="29" spans="1:13" ht="12.75">
      <c r="A29" s="7">
        <v>43121</v>
      </c>
      <c r="B29" s="6">
        <v>1.8792</v>
      </c>
      <c r="C29" s="9">
        <f t="shared" si="6"/>
        <v>7.5168</v>
      </c>
      <c r="D29" s="2">
        <f t="shared" si="0"/>
        <v>10</v>
      </c>
      <c r="E29">
        <f t="shared" si="7"/>
        <v>0</v>
      </c>
      <c r="F29">
        <f t="shared" si="1"/>
        <v>0</v>
      </c>
      <c r="G29" s="2">
        <f t="shared" si="2"/>
        <v>2.4832</v>
      </c>
      <c r="H29">
        <f t="shared" si="8"/>
        <v>0</v>
      </c>
      <c r="I29">
        <f t="shared" si="9"/>
        <v>0</v>
      </c>
      <c r="J29">
        <f t="shared" si="10"/>
        <v>0</v>
      </c>
      <c r="K29">
        <f t="shared" si="3"/>
        <v>1</v>
      </c>
      <c r="L29">
        <f t="shared" si="4"/>
        <v>7.5168</v>
      </c>
      <c r="M29" s="2">
        <f t="shared" si="5"/>
        <v>7.5168</v>
      </c>
    </row>
    <row r="30" spans="1:13" ht="12.75">
      <c r="A30" s="7">
        <v>43122</v>
      </c>
      <c r="B30" s="6">
        <v>1.84689</v>
      </c>
      <c r="C30" s="9">
        <f t="shared" si="6"/>
        <v>7.38756</v>
      </c>
      <c r="D30" s="2">
        <f t="shared" si="0"/>
        <v>10</v>
      </c>
      <c r="E30">
        <f t="shared" si="7"/>
        <v>0</v>
      </c>
      <c r="F30">
        <f t="shared" si="1"/>
        <v>0</v>
      </c>
      <c r="G30" s="2">
        <f t="shared" si="2"/>
        <v>2.6124400000000003</v>
      </c>
      <c r="H30">
        <f t="shared" si="8"/>
        <v>0</v>
      </c>
      <c r="I30">
        <f t="shared" si="9"/>
        <v>0</v>
      </c>
      <c r="J30">
        <f t="shared" si="10"/>
        <v>0</v>
      </c>
      <c r="K30">
        <f t="shared" si="3"/>
        <v>1</v>
      </c>
      <c r="L30">
        <f t="shared" si="4"/>
        <v>7.38756</v>
      </c>
      <c r="M30" s="2">
        <f t="shared" si="5"/>
        <v>7.38756</v>
      </c>
    </row>
    <row r="31" spans="1:13" ht="12.75">
      <c r="A31" s="7">
        <v>43123</v>
      </c>
      <c r="B31" s="6">
        <v>0.3713</v>
      </c>
      <c r="C31" s="9">
        <f t="shared" si="6"/>
        <v>1.4852</v>
      </c>
      <c r="D31" s="2">
        <f t="shared" si="0"/>
        <v>10</v>
      </c>
      <c r="E31">
        <f t="shared" si="7"/>
        <v>0</v>
      </c>
      <c r="F31">
        <f t="shared" si="1"/>
        <v>0</v>
      </c>
      <c r="G31" s="2">
        <f t="shared" si="2"/>
        <v>8.5148</v>
      </c>
      <c r="H31">
        <f t="shared" si="8"/>
        <v>0</v>
      </c>
      <c r="I31">
        <f t="shared" si="9"/>
        <v>0</v>
      </c>
      <c r="J31">
        <f t="shared" si="10"/>
        <v>0</v>
      </c>
      <c r="K31">
        <f t="shared" si="3"/>
        <v>1</v>
      </c>
      <c r="L31">
        <f t="shared" si="4"/>
        <v>1.4852</v>
      </c>
      <c r="M31" s="2">
        <f t="shared" si="5"/>
        <v>1.4852</v>
      </c>
    </row>
    <row r="32" spans="1:13" ht="12.75">
      <c r="A32" s="7">
        <v>43124</v>
      </c>
      <c r="B32" s="6">
        <v>0.2094925</v>
      </c>
      <c r="C32" s="9">
        <f t="shared" si="6"/>
        <v>0.83797</v>
      </c>
      <c r="D32" s="2">
        <f t="shared" si="0"/>
        <v>10</v>
      </c>
      <c r="E32">
        <f t="shared" si="7"/>
        <v>0</v>
      </c>
      <c r="F32">
        <f t="shared" si="1"/>
        <v>0</v>
      </c>
      <c r="G32" s="2">
        <f t="shared" si="2"/>
        <v>9.16203</v>
      </c>
      <c r="H32">
        <f t="shared" si="8"/>
        <v>0</v>
      </c>
      <c r="I32">
        <f t="shared" si="9"/>
        <v>0</v>
      </c>
      <c r="J32">
        <f t="shared" si="10"/>
        <v>0</v>
      </c>
      <c r="K32">
        <f t="shared" si="3"/>
        <v>1</v>
      </c>
      <c r="L32">
        <f t="shared" si="4"/>
        <v>0.83797</v>
      </c>
      <c r="M32" s="2">
        <f t="shared" si="5"/>
        <v>0.83797</v>
      </c>
    </row>
    <row r="33" spans="1:13" ht="12.75">
      <c r="A33" s="7">
        <v>43125</v>
      </c>
      <c r="B33" s="6">
        <v>0.7692224999999999</v>
      </c>
      <c r="C33" s="9">
        <f t="shared" si="6"/>
        <v>3.0768899999999997</v>
      </c>
      <c r="D33" s="2">
        <f t="shared" si="0"/>
        <v>10</v>
      </c>
      <c r="E33">
        <f t="shared" si="7"/>
        <v>0</v>
      </c>
      <c r="F33">
        <f t="shared" si="1"/>
        <v>0</v>
      </c>
      <c r="G33" s="2">
        <f t="shared" si="2"/>
        <v>6.92311</v>
      </c>
      <c r="H33">
        <f t="shared" si="8"/>
        <v>0</v>
      </c>
      <c r="I33">
        <f t="shared" si="9"/>
        <v>0</v>
      </c>
      <c r="J33">
        <f t="shared" si="10"/>
        <v>0</v>
      </c>
      <c r="K33">
        <f t="shared" si="3"/>
        <v>1</v>
      </c>
      <c r="L33">
        <f t="shared" si="4"/>
        <v>3.0768899999999997</v>
      </c>
      <c r="M33" s="2">
        <f t="shared" si="5"/>
        <v>3.0768899999999997</v>
      </c>
    </row>
    <row r="34" spans="1:13" ht="12.75">
      <c r="A34" s="7">
        <v>43126</v>
      </c>
      <c r="B34" s="6">
        <v>2.0797425000000005</v>
      </c>
      <c r="C34" s="9">
        <f t="shared" si="6"/>
        <v>8.318970000000002</v>
      </c>
      <c r="D34" s="2">
        <f t="shared" si="0"/>
        <v>10</v>
      </c>
      <c r="E34">
        <f t="shared" si="7"/>
        <v>0</v>
      </c>
      <c r="F34">
        <f t="shared" si="1"/>
        <v>0</v>
      </c>
      <c r="G34" s="2">
        <f t="shared" si="2"/>
        <v>1.681029999999998</v>
      </c>
      <c r="H34">
        <f t="shared" si="8"/>
        <v>0</v>
      </c>
      <c r="I34">
        <f t="shared" si="9"/>
        <v>0</v>
      </c>
      <c r="J34">
        <f t="shared" si="10"/>
        <v>0</v>
      </c>
      <c r="K34">
        <f t="shared" si="3"/>
        <v>1</v>
      </c>
      <c r="L34">
        <f t="shared" si="4"/>
        <v>8.318970000000002</v>
      </c>
      <c r="M34" s="2">
        <f t="shared" si="5"/>
        <v>8.318970000000002</v>
      </c>
    </row>
    <row r="35" spans="1:13" ht="12.75">
      <c r="A35" s="7">
        <v>43127</v>
      </c>
      <c r="B35" s="6">
        <v>1.61255</v>
      </c>
      <c r="C35" s="9">
        <f t="shared" si="6"/>
        <v>6.4502</v>
      </c>
      <c r="D35" s="2">
        <f t="shared" si="0"/>
        <v>10</v>
      </c>
      <c r="E35">
        <f t="shared" si="7"/>
        <v>0</v>
      </c>
      <c r="F35">
        <f t="shared" si="1"/>
        <v>0</v>
      </c>
      <c r="G35" s="2">
        <f t="shared" si="2"/>
        <v>3.5498000000000003</v>
      </c>
      <c r="H35">
        <f t="shared" si="8"/>
        <v>0</v>
      </c>
      <c r="I35">
        <f t="shared" si="9"/>
        <v>0</v>
      </c>
      <c r="J35">
        <f t="shared" si="10"/>
        <v>0</v>
      </c>
      <c r="K35">
        <f t="shared" si="3"/>
        <v>1</v>
      </c>
      <c r="L35">
        <f t="shared" si="4"/>
        <v>6.4502</v>
      </c>
      <c r="M35" s="2">
        <f t="shared" si="5"/>
        <v>6.4502</v>
      </c>
    </row>
    <row r="36" spans="1:13" ht="12.75">
      <c r="A36" s="7">
        <v>43128</v>
      </c>
      <c r="B36" s="6">
        <v>0.97394</v>
      </c>
      <c r="C36" s="9">
        <f t="shared" si="6"/>
        <v>3.89576</v>
      </c>
      <c r="D36" s="2">
        <f t="shared" si="0"/>
        <v>10</v>
      </c>
      <c r="E36">
        <f t="shared" si="7"/>
        <v>0</v>
      </c>
      <c r="F36">
        <f t="shared" si="1"/>
        <v>0</v>
      </c>
      <c r="G36" s="2">
        <f t="shared" si="2"/>
        <v>6.10424</v>
      </c>
      <c r="H36">
        <f t="shared" si="8"/>
        <v>0</v>
      </c>
      <c r="I36">
        <f t="shared" si="9"/>
        <v>0</v>
      </c>
      <c r="J36">
        <f t="shared" si="10"/>
        <v>0</v>
      </c>
      <c r="K36">
        <f t="shared" si="3"/>
        <v>1</v>
      </c>
      <c r="L36">
        <f t="shared" si="4"/>
        <v>3.89576</v>
      </c>
      <c r="M36" s="2">
        <f t="shared" si="5"/>
        <v>3.89576</v>
      </c>
    </row>
    <row r="37" spans="1:13" ht="12.75">
      <c r="A37" s="7">
        <v>43129</v>
      </c>
      <c r="B37" s="6">
        <v>1.1001425</v>
      </c>
      <c r="C37" s="9">
        <f t="shared" si="6"/>
        <v>4.40057</v>
      </c>
      <c r="D37" s="2">
        <f t="shared" si="0"/>
        <v>10</v>
      </c>
      <c r="E37">
        <f t="shared" si="7"/>
        <v>0</v>
      </c>
      <c r="F37">
        <f t="shared" si="1"/>
        <v>0</v>
      </c>
      <c r="G37" s="2">
        <f t="shared" si="2"/>
        <v>5.59943</v>
      </c>
      <c r="H37">
        <f t="shared" si="8"/>
        <v>0</v>
      </c>
      <c r="I37">
        <f t="shared" si="9"/>
        <v>0</v>
      </c>
      <c r="J37">
        <f t="shared" si="10"/>
        <v>0</v>
      </c>
      <c r="K37">
        <f t="shared" si="3"/>
        <v>1</v>
      </c>
      <c r="L37">
        <f t="shared" si="4"/>
        <v>4.40057</v>
      </c>
      <c r="M37" s="2">
        <f t="shared" si="5"/>
        <v>4.40057</v>
      </c>
    </row>
    <row r="38" spans="1:13" ht="12.75">
      <c r="A38" s="7">
        <v>43130</v>
      </c>
      <c r="B38" s="6">
        <v>0.344055</v>
      </c>
      <c r="C38" s="9">
        <f t="shared" si="6"/>
        <v>1.37622</v>
      </c>
      <c r="D38" s="2">
        <f t="shared" si="0"/>
        <v>10</v>
      </c>
      <c r="E38">
        <f t="shared" si="7"/>
        <v>0</v>
      </c>
      <c r="F38">
        <f t="shared" si="1"/>
        <v>0</v>
      </c>
      <c r="G38" s="2">
        <f t="shared" si="2"/>
        <v>8.62378</v>
      </c>
      <c r="H38">
        <f t="shared" si="8"/>
        <v>0</v>
      </c>
      <c r="I38">
        <f t="shared" si="9"/>
        <v>0</v>
      </c>
      <c r="J38">
        <f t="shared" si="10"/>
        <v>0</v>
      </c>
      <c r="K38">
        <f t="shared" si="3"/>
        <v>1</v>
      </c>
      <c r="L38">
        <f t="shared" si="4"/>
        <v>1.37622</v>
      </c>
      <c r="M38" s="2">
        <f t="shared" si="5"/>
        <v>1.37622</v>
      </c>
    </row>
    <row r="39" spans="1:13" ht="12.75">
      <c r="A39" s="7">
        <v>43131</v>
      </c>
      <c r="B39" s="6">
        <v>0.375925</v>
      </c>
      <c r="C39" s="9">
        <f t="shared" si="6"/>
        <v>1.5037</v>
      </c>
      <c r="D39" s="2">
        <f t="shared" si="0"/>
        <v>10</v>
      </c>
      <c r="E39">
        <f t="shared" si="7"/>
        <v>0</v>
      </c>
      <c r="F39">
        <f t="shared" si="1"/>
        <v>0</v>
      </c>
      <c r="G39" s="2">
        <f t="shared" si="2"/>
        <v>8.4963</v>
      </c>
      <c r="H39">
        <f t="shared" si="8"/>
        <v>0</v>
      </c>
      <c r="I39">
        <f t="shared" si="9"/>
        <v>0</v>
      </c>
      <c r="J39">
        <f t="shared" si="10"/>
        <v>0</v>
      </c>
      <c r="K39">
        <f t="shared" si="3"/>
        <v>1</v>
      </c>
      <c r="L39">
        <f t="shared" si="4"/>
        <v>1.5037</v>
      </c>
      <c r="M39" s="2">
        <f t="shared" si="5"/>
        <v>1.5037</v>
      </c>
    </row>
    <row r="40" spans="1:13" ht="12.75">
      <c r="A40" s="7">
        <v>43132</v>
      </c>
      <c r="B40" s="6">
        <v>1.01474</v>
      </c>
      <c r="C40" s="9">
        <f t="shared" si="6"/>
        <v>4.05896</v>
      </c>
      <c r="D40" s="2">
        <f t="shared" si="0"/>
        <v>10</v>
      </c>
      <c r="E40">
        <f t="shared" si="7"/>
        <v>0</v>
      </c>
      <c r="F40">
        <f t="shared" si="1"/>
        <v>0</v>
      </c>
      <c r="G40" s="2">
        <f t="shared" si="2"/>
        <v>5.94104</v>
      </c>
      <c r="H40">
        <f t="shared" si="8"/>
        <v>0</v>
      </c>
      <c r="I40">
        <f t="shared" si="9"/>
        <v>0</v>
      </c>
      <c r="J40">
        <f t="shared" si="10"/>
        <v>0</v>
      </c>
      <c r="K40">
        <f t="shared" si="3"/>
        <v>1</v>
      </c>
      <c r="L40">
        <f t="shared" si="4"/>
        <v>4.05896</v>
      </c>
      <c r="M40" s="2">
        <f t="shared" si="5"/>
        <v>4.05896</v>
      </c>
    </row>
    <row r="41" spans="1:13" ht="12.75">
      <c r="A41" s="7">
        <v>43133</v>
      </c>
      <c r="B41" s="6">
        <v>1.1589200000000002</v>
      </c>
      <c r="C41" s="9">
        <f t="shared" si="6"/>
        <v>4.635680000000001</v>
      </c>
      <c r="D41" s="2">
        <f t="shared" si="0"/>
        <v>10</v>
      </c>
      <c r="E41">
        <f t="shared" si="7"/>
        <v>0</v>
      </c>
      <c r="F41">
        <f t="shared" si="1"/>
        <v>0</v>
      </c>
      <c r="G41" s="2">
        <f t="shared" si="2"/>
        <v>5.364319999999999</v>
      </c>
      <c r="H41">
        <f t="shared" si="8"/>
        <v>0</v>
      </c>
      <c r="I41">
        <f t="shared" si="9"/>
        <v>0</v>
      </c>
      <c r="J41">
        <f t="shared" si="10"/>
        <v>0</v>
      </c>
      <c r="K41">
        <f t="shared" si="3"/>
        <v>1</v>
      </c>
      <c r="L41">
        <f t="shared" si="4"/>
        <v>4.635680000000001</v>
      </c>
      <c r="M41" s="2">
        <f t="shared" si="5"/>
        <v>4.635680000000001</v>
      </c>
    </row>
    <row r="42" spans="1:13" ht="12.75">
      <c r="A42" s="7">
        <v>43134</v>
      </c>
      <c r="B42" s="6">
        <v>1.128415</v>
      </c>
      <c r="C42" s="9">
        <f t="shared" si="6"/>
        <v>4.51366</v>
      </c>
      <c r="D42" s="2">
        <f t="shared" si="0"/>
        <v>10</v>
      </c>
      <c r="E42">
        <f t="shared" si="7"/>
        <v>0</v>
      </c>
      <c r="F42">
        <f t="shared" si="1"/>
        <v>0</v>
      </c>
      <c r="G42" s="2">
        <f t="shared" si="2"/>
        <v>5.48634</v>
      </c>
      <c r="H42">
        <f aca="true" t="shared" si="18" ref="H42:H74">IF(E42-E41&gt;0,E42-E41,0)</f>
        <v>0</v>
      </c>
      <c r="I42">
        <f aca="true" t="shared" si="19" ref="I42:I74">IF(E42-E41&lt;0,E42-E41,0)</f>
        <v>0</v>
      </c>
      <c r="J42">
        <f t="shared" si="10"/>
        <v>0</v>
      </c>
      <c r="K42">
        <f t="shared" si="3"/>
        <v>1</v>
      </c>
      <c r="L42">
        <f t="shared" si="4"/>
        <v>4.51366</v>
      </c>
      <c r="M42" s="2">
        <f t="shared" si="5"/>
        <v>4.51366</v>
      </c>
    </row>
    <row r="43" spans="1:13" ht="12.75">
      <c r="A43" s="7">
        <v>43135</v>
      </c>
      <c r="B43" s="6">
        <v>0.2644375</v>
      </c>
      <c r="C43" s="9">
        <f t="shared" si="6"/>
        <v>1.05775</v>
      </c>
      <c r="D43" s="2">
        <f t="shared" si="0"/>
        <v>10</v>
      </c>
      <c r="E43">
        <f t="shared" si="7"/>
        <v>0</v>
      </c>
      <c r="F43">
        <f t="shared" si="1"/>
        <v>0</v>
      </c>
      <c r="G43" s="2">
        <f t="shared" si="2"/>
        <v>8.94225</v>
      </c>
      <c r="H43">
        <f t="shared" si="18"/>
        <v>0</v>
      </c>
      <c r="I43">
        <f t="shared" si="19"/>
        <v>0</v>
      </c>
      <c r="J43">
        <f t="shared" si="10"/>
        <v>0</v>
      </c>
      <c r="K43">
        <f t="shared" si="3"/>
        <v>1</v>
      </c>
      <c r="L43">
        <f t="shared" si="4"/>
        <v>1.05775</v>
      </c>
      <c r="M43" s="2">
        <f t="shared" si="5"/>
        <v>1.05775</v>
      </c>
    </row>
    <row r="44" spans="1:13" ht="12.75">
      <c r="A44" s="7">
        <v>43136</v>
      </c>
      <c r="B44" s="6">
        <v>0.8613099999999999</v>
      </c>
      <c r="C44" s="9">
        <f t="shared" si="6"/>
        <v>3.4452399999999996</v>
      </c>
      <c r="D44" s="2">
        <f t="shared" si="0"/>
        <v>10</v>
      </c>
      <c r="E44">
        <f t="shared" si="7"/>
        <v>0</v>
      </c>
      <c r="F44">
        <f t="shared" si="1"/>
        <v>0</v>
      </c>
      <c r="G44" s="2">
        <f t="shared" si="2"/>
        <v>6.55476</v>
      </c>
      <c r="H44">
        <f t="shared" si="18"/>
        <v>0</v>
      </c>
      <c r="I44">
        <f t="shared" si="19"/>
        <v>0</v>
      </c>
      <c r="J44">
        <f t="shared" si="10"/>
        <v>0</v>
      </c>
      <c r="K44">
        <f t="shared" si="3"/>
        <v>1</v>
      </c>
      <c r="L44">
        <f t="shared" si="4"/>
        <v>3.4452399999999996</v>
      </c>
      <c r="M44" s="2">
        <f t="shared" si="5"/>
        <v>3.4452399999999996</v>
      </c>
    </row>
    <row r="45" spans="1:13" ht="12.75">
      <c r="A45" s="7">
        <v>43137</v>
      </c>
      <c r="B45" s="6">
        <v>2.2818325</v>
      </c>
      <c r="C45" s="9">
        <f t="shared" si="6"/>
        <v>9.12733</v>
      </c>
      <c r="D45" s="2">
        <f t="shared" si="0"/>
        <v>10</v>
      </c>
      <c r="E45">
        <f t="shared" si="7"/>
        <v>0</v>
      </c>
      <c r="F45">
        <f t="shared" si="1"/>
        <v>0</v>
      </c>
      <c r="G45" s="2">
        <f t="shared" si="2"/>
        <v>0.8726699999999994</v>
      </c>
      <c r="H45">
        <f t="shared" si="18"/>
        <v>0</v>
      </c>
      <c r="I45">
        <f t="shared" si="19"/>
        <v>0</v>
      </c>
      <c r="J45">
        <f t="shared" si="10"/>
        <v>0</v>
      </c>
      <c r="K45">
        <f t="shared" si="3"/>
        <v>1</v>
      </c>
      <c r="L45">
        <f t="shared" si="4"/>
        <v>9.12733</v>
      </c>
      <c r="M45" s="2">
        <f t="shared" si="5"/>
        <v>9.12733</v>
      </c>
    </row>
    <row r="46" spans="1:13" ht="12.75">
      <c r="A46" s="7">
        <v>43138</v>
      </c>
      <c r="B46" s="6">
        <v>0.437155</v>
      </c>
      <c r="C46" s="9">
        <f t="shared" si="6"/>
        <v>1.74862</v>
      </c>
      <c r="D46" s="2">
        <f t="shared" si="0"/>
        <v>10</v>
      </c>
      <c r="E46">
        <f t="shared" si="7"/>
        <v>0</v>
      </c>
      <c r="F46">
        <f t="shared" si="1"/>
        <v>0</v>
      </c>
      <c r="G46" s="2">
        <f t="shared" si="2"/>
        <v>8.25138</v>
      </c>
      <c r="H46">
        <f t="shared" si="18"/>
        <v>0</v>
      </c>
      <c r="I46">
        <f t="shared" si="19"/>
        <v>0</v>
      </c>
      <c r="J46">
        <f t="shared" si="10"/>
        <v>0</v>
      </c>
      <c r="K46">
        <f t="shared" si="3"/>
        <v>1</v>
      </c>
      <c r="L46">
        <f t="shared" si="4"/>
        <v>1.74862</v>
      </c>
      <c r="M46" s="2">
        <f t="shared" si="5"/>
        <v>1.74862</v>
      </c>
    </row>
    <row r="47" spans="1:13" ht="12.75">
      <c r="A47" s="7">
        <v>43139</v>
      </c>
      <c r="B47" s="6">
        <v>0.32641250000000005</v>
      </c>
      <c r="C47" s="9">
        <f t="shared" si="6"/>
        <v>1.3056500000000002</v>
      </c>
      <c r="D47" s="2">
        <f t="shared" si="0"/>
        <v>10</v>
      </c>
      <c r="E47">
        <f t="shared" si="7"/>
        <v>0</v>
      </c>
      <c r="F47">
        <f t="shared" si="1"/>
        <v>0</v>
      </c>
      <c r="G47" s="2">
        <f t="shared" si="2"/>
        <v>8.69435</v>
      </c>
      <c r="H47">
        <f t="shared" si="18"/>
        <v>0</v>
      </c>
      <c r="I47">
        <f t="shared" si="19"/>
        <v>0</v>
      </c>
      <c r="J47">
        <f t="shared" si="10"/>
        <v>0</v>
      </c>
      <c r="K47">
        <f t="shared" si="3"/>
        <v>1</v>
      </c>
      <c r="L47">
        <f t="shared" si="4"/>
        <v>1.3056500000000002</v>
      </c>
      <c r="M47" s="2">
        <f t="shared" si="5"/>
        <v>1.3056500000000002</v>
      </c>
    </row>
    <row r="48" spans="1:13" ht="12.75">
      <c r="A48" s="7">
        <v>43140</v>
      </c>
      <c r="B48" s="6">
        <v>1.033415</v>
      </c>
      <c r="C48" s="9">
        <f t="shared" si="6"/>
        <v>4.13366</v>
      </c>
      <c r="D48" s="2">
        <f t="shared" si="0"/>
        <v>10</v>
      </c>
      <c r="E48">
        <f t="shared" si="7"/>
        <v>0</v>
      </c>
      <c r="F48">
        <f t="shared" si="1"/>
        <v>0</v>
      </c>
      <c r="G48" s="2">
        <f t="shared" si="2"/>
        <v>5.86634</v>
      </c>
      <c r="H48">
        <f t="shared" si="18"/>
        <v>0</v>
      </c>
      <c r="I48">
        <f t="shared" si="19"/>
        <v>0</v>
      </c>
      <c r="J48">
        <f t="shared" si="10"/>
        <v>0</v>
      </c>
      <c r="K48">
        <f t="shared" si="3"/>
        <v>1</v>
      </c>
      <c r="L48">
        <f t="shared" si="4"/>
        <v>4.13366</v>
      </c>
      <c r="M48" s="2">
        <f t="shared" si="5"/>
        <v>4.13366</v>
      </c>
    </row>
    <row r="49" spans="1:13" ht="12.75">
      <c r="A49" s="7">
        <v>43141</v>
      </c>
      <c r="B49" s="6">
        <v>0.44753</v>
      </c>
      <c r="C49" s="9">
        <f t="shared" si="6"/>
        <v>1.79012</v>
      </c>
      <c r="D49" s="2">
        <f t="shared" si="0"/>
        <v>10</v>
      </c>
      <c r="E49">
        <f t="shared" si="7"/>
        <v>0</v>
      </c>
      <c r="F49">
        <f t="shared" si="1"/>
        <v>0</v>
      </c>
      <c r="G49" s="2">
        <f t="shared" si="2"/>
        <v>8.20988</v>
      </c>
      <c r="H49">
        <f t="shared" si="18"/>
        <v>0</v>
      </c>
      <c r="I49">
        <f t="shared" si="19"/>
        <v>0</v>
      </c>
      <c r="J49">
        <f t="shared" si="10"/>
        <v>0</v>
      </c>
      <c r="K49">
        <f t="shared" si="3"/>
        <v>1</v>
      </c>
      <c r="L49">
        <f t="shared" si="4"/>
        <v>1.79012</v>
      </c>
      <c r="M49" s="2">
        <f t="shared" si="5"/>
        <v>1.79012</v>
      </c>
    </row>
    <row r="50" spans="1:13" ht="12.75">
      <c r="A50" s="7">
        <v>43142</v>
      </c>
      <c r="B50" s="6">
        <v>0.34519</v>
      </c>
      <c r="C50" s="9">
        <f t="shared" si="6"/>
        <v>1.38076</v>
      </c>
      <c r="D50" s="2">
        <f t="shared" si="0"/>
        <v>10</v>
      </c>
      <c r="E50">
        <f t="shared" si="7"/>
        <v>0</v>
      </c>
      <c r="F50">
        <f t="shared" si="1"/>
        <v>0</v>
      </c>
      <c r="G50" s="2">
        <f t="shared" si="2"/>
        <v>8.61924</v>
      </c>
      <c r="H50">
        <f t="shared" si="18"/>
        <v>0</v>
      </c>
      <c r="I50">
        <f t="shared" si="19"/>
        <v>0</v>
      </c>
      <c r="J50">
        <f t="shared" si="10"/>
        <v>0</v>
      </c>
      <c r="K50">
        <f t="shared" si="3"/>
        <v>1</v>
      </c>
      <c r="L50">
        <f t="shared" si="4"/>
        <v>1.38076</v>
      </c>
      <c r="M50" s="2">
        <f t="shared" si="5"/>
        <v>1.38076</v>
      </c>
    </row>
    <row r="51" spans="1:13" ht="12.75">
      <c r="A51" s="7">
        <v>43143</v>
      </c>
      <c r="B51" s="6">
        <v>1.017895</v>
      </c>
      <c r="C51" s="9">
        <f t="shared" si="6"/>
        <v>4.07158</v>
      </c>
      <c r="D51" s="2">
        <f t="shared" si="0"/>
        <v>10</v>
      </c>
      <c r="E51">
        <f t="shared" si="7"/>
        <v>0</v>
      </c>
      <c r="F51">
        <f t="shared" si="1"/>
        <v>0</v>
      </c>
      <c r="G51" s="2">
        <f t="shared" si="2"/>
        <v>5.92842</v>
      </c>
      <c r="H51">
        <f t="shared" si="18"/>
        <v>0</v>
      </c>
      <c r="I51">
        <f t="shared" si="19"/>
        <v>0</v>
      </c>
      <c r="J51">
        <f t="shared" si="10"/>
        <v>0</v>
      </c>
      <c r="K51">
        <f t="shared" si="3"/>
        <v>1</v>
      </c>
      <c r="L51">
        <f t="shared" si="4"/>
        <v>4.07158</v>
      </c>
      <c r="M51" s="2">
        <f t="shared" si="5"/>
        <v>4.07158</v>
      </c>
    </row>
    <row r="52" spans="1:13" ht="12.75">
      <c r="A52" s="7">
        <v>43144</v>
      </c>
      <c r="B52" s="6">
        <v>2.740525</v>
      </c>
      <c r="C52" s="9">
        <f t="shared" si="6"/>
        <v>10.9621</v>
      </c>
      <c r="D52" s="2">
        <f t="shared" si="0"/>
        <v>10</v>
      </c>
      <c r="E52">
        <f t="shared" si="7"/>
        <v>0.9620999999999995</v>
      </c>
      <c r="F52">
        <f t="shared" si="1"/>
        <v>0</v>
      </c>
      <c r="G52" s="2">
        <f t="shared" si="2"/>
        <v>0</v>
      </c>
      <c r="H52">
        <f t="shared" si="18"/>
        <v>0.9620999999999995</v>
      </c>
      <c r="I52">
        <f t="shared" si="19"/>
        <v>0</v>
      </c>
      <c r="J52">
        <f t="shared" si="10"/>
        <v>0.9620999999999995</v>
      </c>
      <c r="K52">
        <f t="shared" si="3"/>
        <v>1</v>
      </c>
      <c r="L52">
        <f t="shared" si="4"/>
        <v>10.9621</v>
      </c>
      <c r="M52" s="2">
        <f t="shared" si="5"/>
        <v>10</v>
      </c>
    </row>
    <row r="53" spans="1:13" ht="12.75">
      <c r="A53" s="7">
        <v>43145</v>
      </c>
      <c r="B53" s="6">
        <v>2.6054224999999995</v>
      </c>
      <c r="C53" s="9">
        <f t="shared" si="6"/>
        <v>10.421689999999998</v>
      </c>
      <c r="D53" s="2">
        <f t="shared" si="0"/>
        <v>10</v>
      </c>
      <c r="E53">
        <f t="shared" si="7"/>
        <v>1.3837899999999976</v>
      </c>
      <c r="F53">
        <f t="shared" si="1"/>
        <v>0</v>
      </c>
      <c r="G53" s="2">
        <f t="shared" si="2"/>
        <v>0</v>
      </c>
      <c r="H53">
        <f t="shared" si="18"/>
        <v>0.4216899999999981</v>
      </c>
      <c r="I53">
        <f t="shared" si="19"/>
        <v>0</v>
      </c>
      <c r="J53">
        <f t="shared" si="10"/>
        <v>1.3837899999999976</v>
      </c>
      <c r="K53">
        <f t="shared" si="3"/>
        <v>1</v>
      </c>
      <c r="L53">
        <f t="shared" si="4"/>
        <v>10.421689999999998</v>
      </c>
      <c r="M53" s="2">
        <f t="shared" si="5"/>
        <v>10</v>
      </c>
    </row>
    <row r="54" spans="1:13" ht="12.75">
      <c r="A54" s="7">
        <v>43146</v>
      </c>
      <c r="B54" s="6">
        <v>2.012635</v>
      </c>
      <c r="C54" s="9">
        <f t="shared" si="6"/>
        <v>8.05054</v>
      </c>
      <c r="D54" s="2">
        <f t="shared" si="0"/>
        <v>10</v>
      </c>
      <c r="E54">
        <f t="shared" si="7"/>
        <v>0</v>
      </c>
      <c r="F54">
        <f t="shared" si="1"/>
        <v>0</v>
      </c>
      <c r="G54" s="2">
        <f t="shared" si="2"/>
        <v>0.5656700000000026</v>
      </c>
      <c r="H54">
        <f t="shared" si="18"/>
        <v>0</v>
      </c>
      <c r="I54">
        <f t="shared" si="19"/>
        <v>-1.3837899999999976</v>
      </c>
      <c r="J54">
        <f t="shared" si="10"/>
        <v>0</v>
      </c>
      <c r="K54">
        <f t="shared" si="3"/>
        <v>1</v>
      </c>
      <c r="L54">
        <f t="shared" si="4"/>
        <v>8.05054</v>
      </c>
      <c r="M54" s="2">
        <f t="shared" si="5"/>
        <v>8.05054</v>
      </c>
    </row>
    <row r="55" spans="1:13" ht="12.75">
      <c r="A55" s="7">
        <v>43147</v>
      </c>
      <c r="B55" s="6">
        <v>1.6310149999999999</v>
      </c>
      <c r="C55" s="9">
        <f t="shared" si="6"/>
        <v>6.5240599999999995</v>
      </c>
      <c r="D55" s="2">
        <f t="shared" si="0"/>
        <v>10</v>
      </c>
      <c r="E55">
        <f t="shared" si="7"/>
        <v>0</v>
      </c>
      <c r="F55">
        <f t="shared" si="1"/>
        <v>0</v>
      </c>
      <c r="G55" s="2">
        <f t="shared" si="2"/>
        <v>3.4759400000000005</v>
      </c>
      <c r="H55">
        <f t="shared" si="18"/>
        <v>0</v>
      </c>
      <c r="I55">
        <f t="shared" si="19"/>
        <v>0</v>
      </c>
      <c r="J55">
        <f t="shared" si="10"/>
        <v>0</v>
      </c>
      <c r="K55">
        <f t="shared" si="3"/>
        <v>1</v>
      </c>
      <c r="L55">
        <f t="shared" si="4"/>
        <v>6.5240599999999995</v>
      </c>
      <c r="M55" s="2">
        <f t="shared" si="5"/>
        <v>6.5240599999999995</v>
      </c>
    </row>
    <row r="56" spans="1:13" ht="12.75">
      <c r="A56" s="7">
        <v>43148</v>
      </c>
      <c r="B56" s="6">
        <v>0.5080975</v>
      </c>
      <c r="C56" s="9">
        <f t="shared" si="6"/>
        <v>2.03239</v>
      </c>
      <c r="D56" s="2">
        <f t="shared" si="0"/>
        <v>10</v>
      </c>
      <c r="E56">
        <f t="shared" si="7"/>
        <v>0</v>
      </c>
      <c r="F56">
        <f t="shared" si="1"/>
        <v>0</v>
      </c>
      <c r="G56" s="2">
        <f t="shared" si="2"/>
        <v>7.9676100000000005</v>
      </c>
      <c r="H56">
        <f t="shared" si="18"/>
        <v>0</v>
      </c>
      <c r="I56">
        <f t="shared" si="19"/>
        <v>0</v>
      </c>
      <c r="J56">
        <f t="shared" si="10"/>
        <v>0</v>
      </c>
      <c r="K56">
        <f t="shared" si="3"/>
        <v>1</v>
      </c>
      <c r="L56">
        <f t="shared" si="4"/>
        <v>2.03239</v>
      </c>
      <c r="M56" s="2">
        <f t="shared" si="5"/>
        <v>2.03239</v>
      </c>
    </row>
    <row r="57" spans="1:13" ht="12.75">
      <c r="A57" s="7">
        <v>43149</v>
      </c>
      <c r="B57" s="6">
        <v>2.2574449999999997</v>
      </c>
      <c r="C57" s="9">
        <f t="shared" si="6"/>
        <v>9.029779999999999</v>
      </c>
      <c r="D57" s="2">
        <f t="shared" si="0"/>
        <v>10</v>
      </c>
      <c r="E57">
        <f t="shared" si="7"/>
        <v>0</v>
      </c>
      <c r="F57">
        <f t="shared" si="1"/>
        <v>0</v>
      </c>
      <c r="G57" s="2">
        <f t="shared" si="2"/>
        <v>0.9702200000000012</v>
      </c>
      <c r="H57">
        <f t="shared" si="18"/>
        <v>0</v>
      </c>
      <c r="I57">
        <f t="shared" si="19"/>
        <v>0</v>
      </c>
      <c r="J57">
        <f t="shared" si="10"/>
        <v>0</v>
      </c>
      <c r="K57">
        <f t="shared" si="3"/>
        <v>1</v>
      </c>
      <c r="L57">
        <f t="shared" si="4"/>
        <v>9.029779999999999</v>
      </c>
      <c r="M57" s="2">
        <f t="shared" si="5"/>
        <v>9.029779999999999</v>
      </c>
    </row>
    <row r="58" spans="1:13" ht="12.75">
      <c r="A58" s="7">
        <v>43150</v>
      </c>
      <c r="B58" s="6">
        <v>1.05197</v>
      </c>
      <c r="C58" s="9">
        <f t="shared" si="6"/>
        <v>4.20788</v>
      </c>
      <c r="D58" s="2">
        <f t="shared" si="0"/>
        <v>10</v>
      </c>
      <c r="E58">
        <f t="shared" si="7"/>
        <v>0</v>
      </c>
      <c r="F58">
        <f t="shared" si="1"/>
        <v>0</v>
      </c>
      <c r="G58" s="2">
        <f t="shared" si="2"/>
        <v>5.79212</v>
      </c>
      <c r="H58">
        <f t="shared" si="18"/>
        <v>0</v>
      </c>
      <c r="I58">
        <f t="shared" si="19"/>
        <v>0</v>
      </c>
      <c r="J58">
        <f t="shared" si="10"/>
        <v>0</v>
      </c>
      <c r="K58">
        <f t="shared" si="3"/>
        <v>1</v>
      </c>
      <c r="L58">
        <f t="shared" si="4"/>
        <v>4.20788</v>
      </c>
      <c r="M58" s="2">
        <f t="shared" si="5"/>
        <v>4.20788</v>
      </c>
    </row>
    <row r="59" spans="1:13" ht="12.75">
      <c r="A59" s="7">
        <v>43151</v>
      </c>
      <c r="B59" s="6">
        <v>0.44838500000000003</v>
      </c>
      <c r="C59" s="9">
        <f t="shared" si="6"/>
        <v>1.7935400000000001</v>
      </c>
      <c r="D59" s="2">
        <f t="shared" si="0"/>
        <v>10</v>
      </c>
      <c r="E59">
        <f t="shared" si="7"/>
        <v>0</v>
      </c>
      <c r="F59">
        <f t="shared" si="1"/>
        <v>0</v>
      </c>
      <c r="G59" s="2">
        <f t="shared" si="2"/>
        <v>8.20646</v>
      </c>
      <c r="H59">
        <f t="shared" si="18"/>
        <v>0</v>
      </c>
      <c r="I59">
        <f t="shared" si="19"/>
        <v>0</v>
      </c>
      <c r="J59">
        <f t="shared" si="10"/>
        <v>0</v>
      </c>
      <c r="K59">
        <f t="shared" si="3"/>
        <v>1</v>
      </c>
      <c r="L59">
        <f t="shared" si="4"/>
        <v>1.7935400000000001</v>
      </c>
      <c r="M59" s="2">
        <f t="shared" si="5"/>
        <v>1.7935400000000001</v>
      </c>
    </row>
    <row r="60" spans="1:13" ht="12.75">
      <c r="A60" s="7">
        <v>43152</v>
      </c>
      <c r="B60" s="6">
        <v>0.6136775</v>
      </c>
      <c r="C60" s="9">
        <f t="shared" si="6"/>
        <v>2.45471</v>
      </c>
      <c r="D60" s="2">
        <f t="shared" si="0"/>
        <v>10</v>
      </c>
      <c r="E60">
        <f t="shared" si="7"/>
        <v>0</v>
      </c>
      <c r="F60">
        <f t="shared" si="1"/>
        <v>0</v>
      </c>
      <c r="G60" s="2">
        <f t="shared" si="2"/>
        <v>7.54529</v>
      </c>
      <c r="H60">
        <f t="shared" si="18"/>
        <v>0</v>
      </c>
      <c r="I60">
        <f t="shared" si="19"/>
        <v>0</v>
      </c>
      <c r="J60">
        <f t="shared" si="10"/>
        <v>0</v>
      </c>
      <c r="K60">
        <f t="shared" si="3"/>
        <v>1</v>
      </c>
      <c r="L60">
        <f t="shared" si="4"/>
        <v>2.45471</v>
      </c>
      <c r="M60" s="2">
        <f t="shared" si="5"/>
        <v>2.45471</v>
      </c>
    </row>
    <row r="61" spans="1:13" ht="12.75">
      <c r="A61" s="7">
        <v>43153</v>
      </c>
      <c r="B61" s="6">
        <v>0.287795</v>
      </c>
      <c r="C61" s="9">
        <f t="shared" si="6"/>
        <v>1.15118</v>
      </c>
      <c r="D61" s="2">
        <f t="shared" si="0"/>
        <v>10</v>
      </c>
      <c r="E61">
        <f t="shared" si="7"/>
        <v>0</v>
      </c>
      <c r="F61">
        <f t="shared" si="1"/>
        <v>0</v>
      </c>
      <c r="G61" s="2">
        <f t="shared" si="2"/>
        <v>8.84882</v>
      </c>
      <c r="H61">
        <f t="shared" si="18"/>
        <v>0</v>
      </c>
      <c r="I61">
        <f t="shared" si="19"/>
        <v>0</v>
      </c>
      <c r="J61">
        <f t="shared" si="10"/>
        <v>0</v>
      </c>
      <c r="K61">
        <f t="shared" si="3"/>
        <v>1</v>
      </c>
      <c r="L61">
        <f t="shared" si="4"/>
        <v>1.15118</v>
      </c>
      <c r="M61" s="2">
        <f t="shared" si="5"/>
        <v>1.15118</v>
      </c>
    </row>
    <row r="62" spans="1:13" ht="12.75">
      <c r="A62" s="7">
        <v>43154</v>
      </c>
      <c r="B62" s="6">
        <v>1.01106</v>
      </c>
      <c r="C62" s="9">
        <f t="shared" si="6"/>
        <v>4.04424</v>
      </c>
      <c r="D62" s="2">
        <f t="shared" si="0"/>
        <v>10</v>
      </c>
      <c r="E62">
        <f t="shared" si="7"/>
        <v>0</v>
      </c>
      <c r="F62">
        <f t="shared" si="1"/>
        <v>0</v>
      </c>
      <c r="G62" s="2">
        <f t="shared" si="2"/>
        <v>5.95576</v>
      </c>
      <c r="H62">
        <f t="shared" si="18"/>
        <v>0</v>
      </c>
      <c r="I62">
        <f t="shared" si="19"/>
        <v>0</v>
      </c>
      <c r="J62">
        <f t="shared" si="10"/>
        <v>0</v>
      </c>
      <c r="K62">
        <f t="shared" si="3"/>
        <v>1</v>
      </c>
      <c r="L62">
        <f t="shared" si="4"/>
        <v>4.04424</v>
      </c>
      <c r="M62" s="2">
        <f t="shared" si="5"/>
        <v>4.04424</v>
      </c>
    </row>
    <row r="63" spans="1:13" ht="12.75">
      <c r="A63" s="7">
        <v>43155</v>
      </c>
      <c r="B63" s="6">
        <v>2.2669175</v>
      </c>
      <c r="C63" s="9">
        <f t="shared" si="6"/>
        <v>9.06767</v>
      </c>
      <c r="D63" s="2">
        <f t="shared" si="0"/>
        <v>10</v>
      </c>
      <c r="E63">
        <f t="shared" si="7"/>
        <v>0</v>
      </c>
      <c r="F63">
        <f t="shared" si="1"/>
        <v>0</v>
      </c>
      <c r="G63" s="2">
        <f t="shared" si="2"/>
        <v>0.9323300000000003</v>
      </c>
      <c r="H63">
        <f t="shared" si="18"/>
        <v>0</v>
      </c>
      <c r="I63">
        <f t="shared" si="19"/>
        <v>0</v>
      </c>
      <c r="J63">
        <f t="shared" si="10"/>
        <v>0</v>
      </c>
      <c r="K63">
        <f t="shared" si="3"/>
        <v>1</v>
      </c>
      <c r="L63">
        <f t="shared" si="4"/>
        <v>9.06767</v>
      </c>
      <c r="M63" s="2">
        <f t="shared" si="5"/>
        <v>9.06767</v>
      </c>
    </row>
    <row r="64" spans="1:13" ht="12.75">
      <c r="A64" s="7">
        <v>43156</v>
      </c>
      <c r="B64" s="6">
        <v>2.0082325</v>
      </c>
      <c r="C64" s="9">
        <f t="shared" si="6"/>
        <v>8.03293</v>
      </c>
      <c r="D64" s="2">
        <f t="shared" si="0"/>
        <v>10</v>
      </c>
      <c r="E64">
        <f t="shared" si="7"/>
        <v>0</v>
      </c>
      <c r="F64">
        <f t="shared" si="1"/>
        <v>0</v>
      </c>
      <c r="G64" s="2">
        <f t="shared" si="2"/>
        <v>1.9670699999999997</v>
      </c>
      <c r="H64">
        <f t="shared" si="18"/>
        <v>0</v>
      </c>
      <c r="I64">
        <f t="shared" si="19"/>
        <v>0</v>
      </c>
      <c r="J64">
        <f t="shared" si="10"/>
        <v>0</v>
      </c>
      <c r="K64">
        <f t="shared" si="3"/>
        <v>1</v>
      </c>
      <c r="L64">
        <f t="shared" si="4"/>
        <v>8.03293</v>
      </c>
      <c r="M64" s="2">
        <f t="shared" si="5"/>
        <v>8.03293</v>
      </c>
    </row>
    <row r="65" spans="1:13" ht="12.75">
      <c r="A65" s="7">
        <v>43157</v>
      </c>
      <c r="B65" s="6">
        <v>2.1315125</v>
      </c>
      <c r="C65" s="9">
        <f t="shared" si="6"/>
        <v>8.52605</v>
      </c>
      <c r="D65" s="2">
        <f t="shared" si="0"/>
        <v>10</v>
      </c>
      <c r="E65">
        <f t="shared" si="7"/>
        <v>0</v>
      </c>
      <c r="F65">
        <f t="shared" si="1"/>
        <v>0</v>
      </c>
      <c r="G65" s="2">
        <f t="shared" si="2"/>
        <v>1.4739500000000003</v>
      </c>
      <c r="H65">
        <f t="shared" si="18"/>
        <v>0</v>
      </c>
      <c r="I65">
        <f t="shared" si="19"/>
        <v>0</v>
      </c>
      <c r="J65">
        <f t="shared" si="10"/>
        <v>0</v>
      </c>
      <c r="K65">
        <f t="shared" si="3"/>
        <v>1</v>
      </c>
      <c r="L65">
        <f t="shared" si="4"/>
        <v>8.52605</v>
      </c>
      <c r="M65" s="2">
        <f t="shared" si="5"/>
        <v>8.52605</v>
      </c>
    </row>
    <row r="66" spans="1:13" ht="12.75">
      <c r="A66" s="7">
        <v>43158</v>
      </c>
      <c r="B66" s="6">
        <v>1.0334100000000002</v>
      </c>
      <c r="C66" s="9">
        <f t="shared" si="6"/>
        <v>4.133640000000001</v>
      </c>
      <c r="D66" s="2">
        <f t="shared" si="0"/>
        <v>10</v>
      </c>
      <c r="E66">
        <f t="shared" si="7"/>
        <v>0</v>
      </c>
      <c r="F66">
        <f t="shared" si="1"/>
        <v>0</v>
      </c>
      <c r="G66" s="2">
        <f t="shared" si="2"/>
        <v>5.866359999999999</v>
      </c>
      <c r="H66">
        <f t="shared" si="18"/>
        <v>0</v>
      </c>
      <c r="I66">
        <f t="shared" si="19"/>
        <v>0</v>
      </c>
      <c r="J66">
        <f t="shared" si="10"/>
        <v>0</v>
      </c>
      <c r="K66">
        <f t="shared" si="3"/>
        <v>1</v>
      </c>
      <c r="L66">
        <f t="shared" si="4"/>
        <v>4.133640000000001</v>
      </c>
      <c r="M66" s="2">
        <f t="shared" si="5"/>
        <v>4.133640000000001</v>
      </c>
    </row>
    <row r="67" spans="1:13" ht="12.75">
      <c r="A67" s="7">
        <v>43159</v>
      </c>
      <c r="B67" s="6">
        <v>1.0937450000000002</v>
      </c>
      <c r="C67" s="9">
        <f t="shared" si="6"/>
        <v>4.374980000000001</v>
      </c>
      <c r="D67" s="2">
        <f t="shared" si="0"/>
        <v>10</v>
      </c>
      <c r="E67">
        <f t="shared" si="7"/>
        <v>0</v>
      </c>
      <c r="F67">
        <f t="shared" si="1"/>
        <v>0</v>
      </c>
      <c r="G67" s="2">
        <f t="shared" si="2"/>
        <v>5.625019999999999</v>
      </c>
      <c r="H67">
        <f t="shared" si="18"/>
        <v>0</v>
      </c>
      <c r="I67">
        <f t="shared" si="19"/>
        <v>0</v>
      </c>
      <c r="J67">
        <f t="shared" si="10"/>
        <v>0</v>
      </c>
      <c r="K67">
        <f t="shared" si="3"/>
        <v>1</v>
      </c>
      <c r="L67">
        <f t="shared" si="4"/>
        <v>4.374980000000001</v>
      </c>
      <c r="M67" s="2">
        <f t="shared" si="5"/>
        <v>4.374980000000001</v>
      </c>
    </row>
    <row r="68" spans="1:13" ht="12.75">
      <c r="A68" s="7">
        <v>43160</v>
      </c>
      <c r="B68" s="6">
        <v>0.971665</v>
      </c>
      <c r="C68" s="9">
        <f t="shared" si="6"/>
        <v>3.88666</v>
      </c>
      <c r="D68" s="2">
        <f t="shared" si="0"/>
        <v>10</v>
      </c>
      <c r="E68">
        <f t="shared" si="7"/>
        <v>0</v>
      </c>
      <c r="F68">
        <f t="shared" si="1"/>
        <v>0</v>
      </c>
      <c r="G68" s="2">
        <f t="shared" si="2"/>
        <v>6.11334</v>
      </c>
      <c r="H68">
        <f t="shared" si="18"/>
        <v>0</v>
      </c>
      <c r="I68">
        <f t="shared" si="19"/>
        <v>0</v>
      </c>
      <c r="J68">
        <f t="shared" si="10"/>
        <v>0</v>
      </c>
      <c r="K68">
        <f t="shared" si="3"/>
        <v>1</v>
      </c>
      <c r="L68">
        <f t="shared" si="4"/>
        <v>3.88666</v>
      </c>
      <c r="M68" s="2">
        <f t="shared" si="5"/>
        <v>3.88666</v>
      </c>
    </row>
    <row r="69" spans="1:13" ht="12.75">
      <c r="A69" s="7">
        <v>43161</v>
      </c>
      <c r="B69" s="6">
        <v>1.7852674999999998</v>
      </c>
      <c r="C69" s="9">
        <f t="shared" si="6"/>
        <v>7.141069999999999</v>
      </c>
      <c r="D69" s="2">
        <f t="shared" si="0"/>
        <v>10</v>
      </c>
      <c r="E69">
        <f t="shared" si="7"/>
        <v>0</v>
      </c>
      <c r="F69">
        <f t="shared" si="1"/>
        <v>0</v>
      </c>
      <c r="G69" s="2">
        <f t="shared" si="2"/>
        <v>2.858930000000001</v>
      </c>
      <c r="H69">
        <f t="shared" si="18"/>
        <v>0</v>
      </c>
      <c r="I69">
        <f t="shared" si="19"/>
        <v>0</v>
      </c>
      <c r="J69">
        <f t="shared" si="10"/>
        <v>0</v>
      </c>
      <c r="K69">
        <f t="shared" si="3"/>
        <v>1</v>
      </c>
      <c r="L69">
        <f t="shared" si="4"/>
        <v>7.141069999999999</v>
      </c>
      <c r="M69" s="2">
        <f t="shared" si="5"/>
        <v>7.141069999999999</v>
      </c>
    </row>
    <row r="70" spans="1:13" ht="12.75">
      <c r="A70" s="7">
        <v>43162</v>
      </c>
      <c r="B70" s="6">
        <v>1.4346799999999997</v>
      </c>
      <c r="C70" s="9">
        <f t="shared" si="6"/>
        <v>5.738719999999999</v>
      </c>
      <c r="D70" s="2">
        <f t="shared" si="0"/>
        <v>10</v>
      </c>
      <c r="E70">
        <f t="shared" si="7"/>
        <v>0</v>
      </c>
      <c r="F70">
        <f t="shared" si="1"/>
        <v>0</v>
      </c>
      <c r="G70" s="2">
        <f t="shared" si="2"/>
        <v>4.261280000000001</v>
      </c>
      <c r="H70">
        <f t="shared" si="18"/>
        <v>0</v>
      </c>
      <c r="I70">
        <f t="shared" si="19"/>
        <v>0</v>
      </c>
      <c r="J70">
        <f t="shared" si="10"/>
        <v>0</v>
      </c>
      <c r="K70">
        <f t="shared" si="3"/>
        <v>1</v>
      </c>
      <c r="L70">
        <f t="shared" si="4"/>
        <v>5.738719999999999</v>
      </c>
      <c r="M70" s="2">
        <f t="shared" si="5"/>
        <v>5.738719999999999</v>
      </c>
    </row>
    <row r="71" spans="1:13" ht="12.75">
      <c r="A71" s="7">
        <v>43163</v>
      </c>
      <c r="B71" s="6">
        <v>1.2861599999999997</v>
      </c>
      <c r="C71" s="9">
        <f t="shared" si="6"/>
        <v>5.144639999999999</v>
      </c>
      <c r="D71" s="2">
        <f t="shared" si="0"/>
        <v>10</v>
      </c>
      <c r="E71">
        <f t="shared" si="7"/>
        <v>0</v>
      </c>
      <c r="F71">
        <f t="shared" si="1"/>
        <v>0</v>
      </c>
      <c r="G71" s="2">
        <f t="shared" si="2"/>
        <v>4.855360000000001</v>
      </c>
      <c r="H71">
        <f t="shared" si="18"/>
        <v>0</v>
      </c>
      <c r="I71">
        <f t="shared" si="19"/>
        <v>0</v>
      </c>
      <c r="J71">
        <f t="shared" si="10"/>
        <v>0</v>
      </c>
      <c r="K71">
        <f t="shared" si="3"/>
        <v>1</v>
      </c>
      <c r="L71">
        <f t="shared" si="4"/>
        <v>5.144639999999999</v>
      </c>
      <c r="M71" s="2">
        <f t="shared" si="5"/>
        <v>5.144639999999999</v>
      </c>
    </row>
    <row r="72" spans="1:13" ht="12.75">
      <c r="A72" s="7">
        <v>43164</v>
      </c>
      <c r="B72" s="6">
        <v>1.2996750000000001</v>
      </c>
      <c r="C72" s="9">
        <f t="shared" si="6"/>
        <v>5.1987000000000005</v>
      </c>
      <c r="D72" s="2">
        <f t="shared" si="0"/>
        <v>10</v>
      </c>
      <c r="E72">
        <f t="shared" si="7"/>
        <v>0</v>
      </c>
      <c r="F72">
        <f t="shared" si="1"/>
        <v>0</v>
      </c>
      <c r="G72" s="2">
        <f t="shared" si="2"/>
        <v>4.8012999999999995</v>
      </c>
      <c r="H72">
        <f t="shared" si="18"/>
        <v>0</v>
      </c>
      <c r="I72">
        <f t="shared" si="19"/>
        <v>0</v>
      </c>
      <c r="J72">
        <f t="shared" si="10"/>
        <v>0</v>
      </c>
      <c r="K72">
        <f t="shared" si="3"/>
        <v>1</v>
      </c>
      <c r="L72">
        <f t="shared" si="4"/>
        <v>5.1987000000000005</v>
      </c>
      <c r="M72" s="2">
        <f t="shared" si="5"/>
        <v>5.1987000000000005</v>
      </c>
    </row>
    <row r="73" spans="1:13" ht="12.75">
      <c r="A73" s="7">
        <v>43165</v>
      </c>
      <c r="B73" s="6">
        <v>0.7564875</v>
      </c>
      <c r="C73" s="9">
        <f t="shared" si="6"/>
        <v>3.02595</v>
      </c>
      <c r="D73" s="2">
        <f aca="true" t="shared" si="20" ref="D73:D136">$B$4/365</f>
        <v>10</v>
      </c>
      <c r="E73">
        <f t="shared" si="7"/>
        <v>0</v>
      </c>
      <c r="F73">
        <f aca="true" t="shared" si="21" ref="F73:F136">MAX((C73-D73)-H73,0)</f>
        <v>0</v>
      </c>
      <c r="G73" s="2">
        <f aca="true" t="shared" si="22" ref="G73:G136">MAX(D73+I73-C73,0)</f>
        <v>6.97405</v>
      </c>
      <c r="H73">
        <f t="shared" si="18"/>
        <v>0</v>
      </c>
      <c r="I73">
        <f t="shared" si="19"/>
        <v>0</v>
      </c>
      <c r="J73">
        <f t="shared" si="10"/>
        <v>0</v>
      </c>
      <c r="K73">
        <f aca="true" t="shared" si="23" ref="K73:K136">IF(F73&gt;0,(C73-F73)/C73,1)</f>
        <v>1</v>
      </c>
      <c r="L73">
        <f aca="true" t="shared" si="24" ref="L73:L136">K73*C73</f>
        <v>3.02595</v>
      </c>
      <c r="M73" s="2">
        <f aca="true" t="shared" si="25" ref="M73:M136">IF(C73&lt;D73,C73,D73)</f>
        <v>3.02595</v>
      </c>
    </row>
    <row r="74" spans="1:13" ht="12.75">
      <c r="A74" s="7">
        <v>43166</v>
      </c>
      <c r="B74" s="6">
        <v>1.3063249999999997</v>
      </c>
      <c r="C74" s="9">
        <f aca="true" t="shared" si="26" ref="C74:C137">B74*$B$6</f>
        <v>5.225299999999999</v>
      </c>
      <c r="D74" s="2">
        <f t="shared" si="20"/>
        <v>10</v>
      </c>
      <c r="E74">
        <f aca="true" t="shared" si="27" ref="E74:E137">IF(D74&gt;C74,MIN(E73-MIN(D74-C74,E73),$B$3),MIN(E73+(C74-D74),$B$3))</f>
        <v>0</v>
      </c>
      <c r="F74">
        <f t="shared" si="21"/>
        <v>0</v>
      </c>
      <c r="G74" s="2">
        <f t="shared" si="22"/>
        <v>4.774700000000001</v>
      </c>
      <c r="H74">
        <f t="shared" si="18"/>
        <v>0</v>
      </c>
      <c r="I74">
        <f t="shared" si="19"/>
        <v>0</v>
      </c>
      <c r="J74">
        <f t="shared" si="10"/>
        <v>0</v>
      </c>
      <c r="K74">
        <f t="shared" si="23"/>
        <v>1</v>
      </c>
      <c r="L74">
        <f t="shared" si="24"/>
        <v>5.225299999999999</v>
      </c>
      <c r="M74" s="2">
        <f t="shared" si="25"/>
        <v>5.225299999999999</v>
      </c>
    </row>
    <row r="75" spans="1:17" ht="12.75">
      <c r="A75" s="7">
        <v>43167</v>
      </c>
      <c r="B75" s="6">
        <v>0.6928050000000001</v>
      </c>
      <c r="C75" s="9">
        <f t="shared" si="26"/>
        <v>2.7712200000000005</v>
      </c>
      <c r="D75" s="2">
        <f t="shared" si="20"/>
        <v>10</v>
      </c>
      <c r="E75">
        <f t="shared" si="27"/>
        <v>0</v>
      </c>
      <c r="F75">
        <f t="shared" si="21"/>
        <v>0</v>
      </c>
      <c r="G75" s="2">
        <f t="shared" si="22"/>
        <v>7.2287799999999995</v>
      </c>
      <c r="H75">
        <f aca="true" t="shared" si="28" ref="H75:H138">IF(E75-E74&gt;0,E75-E74,0)</f>
        <v>0</v>
      </c>
      <c r="I75">
        <f aca="true" t="shared" si="29" ref="I75:I138">IF(E75-E74&lt;0,E75-E74,0)</f>
        <v>0</v>
      </c>
      <c r="J75">
        <f aca="true" t="shared" si="30" ref="J75:J138">J74+SUM(H75:I75)</f>
        <v>0</v>
      </c>
      <c r="K75">
        <f t="shared" si="23"/>
        <v>1</v>
      </c>
      <c r="L75">
        <f t="shared" si="24"/>
        <v>2.7712200000000005</v>
      </c>
      <c r="M75" s="2">
        <f t="shared" si="25"/>
        <v>2.7712200000000005</v>
      </c>
      <c r="Q75" s="2"/>
    </row>
    <row r="76" spans="1:17" ht="12.75">
      <c r="A76" s="7">
        <v>43168</v>
      </c>
      <c r="B76" s="6">
        <v>1.179385</v>
      </c>
      <c r="C76" s="9">
        <f t="shared" si="26"/>
        <v>4.71754</v>
      </c>
      <c r="D76" s="2">
        <f t="shared" si="20"/>
        <v>10</v>
      </c>
      <c r="E76">
        <f t="shared" si="27"/>
        <v>0</v>
      </c>
      <c r="F76">
        <f t="shared" si="21"/>
        <v>0</v>
      </c>
      <c r="G76" s="2">
        <f t="shared" si="22"/>
        <v>5.28246</v>
      </c>
      <c r="H76">
        <f t="shared" si="28"/>
        <v>0</v>
      </c>
      <c r="I76">
        <f t="shared" si="29"/>
        <v>0</v>
      </c>
      <c r="J76">
        <f t="shared" si="30"/>
        <v>0</v>
      </c>
      <c r="K76">
        <f t="shared" si="23"/>
        <v>1</v>
      </c>
      <c r="L76">
        <f t="shared" si="24"/>
        <v>4.71754</v>
      </c>
      <c r="M76" s="2">
        <f t="shared" si="25"/>
        <v>4.71754</v>
      </c>
      <c r="Q76" s="2"/>
    </row>
    <row r="77" spans="1:17" ht="12.75">
      <c r="A77" s="7">
        <v>43169</v>
      </c>
      <c r="B77" s="6">
        <v>3.7304250000000003</v>
      </c>
      <c r="C77" s="9">
        <f t="shared" si="26"/>
        <v>14.921700000000001</v>
      </c>
      <c r="D77" s="2">
        <f t="shared" si="20"/>
        <v>10</v>
      </c>
      <c r="E77">
        <f t="shared" si="27"/>
        <v>4.921700000000001</v>
      </c>
      <c r="F77">
        <f t="shared" si="21"/>
        <v>0</v>
      </c>
      <c r="G77" s="2">
        <f t="shared" si="22"/>
        <v>0</v>
      </c>
      <c r="H77">
        <f t="shared" si="28"/>
        <v>4.921700000000001</v>
      </c>
      <c r="I77">
        <f t="shared" si="29"/>
        <v>0</v>
      </c>
      <c r="J77">
        <f t="shared" si="30"/>
        <v>4.921700000000001</v>
      </c>
      <c r="K77">
        <f t="shared" si="23"/>
        <v>1</v>
      </c>
      <c r="L77">
        <f t="shared" si="24"/>
        <v>14.921700000000001</v>
      </c>
      <c r="M77" s="2">
        <f t="shared" si="25"/>
        <v>10</v>
      </c>
      <c r="Q77" s="2"/>
    </row>
    <row r="78" spans="1:17" ht="12.75">
      <c r="A78" s="7">
        <v>43170</v>
      </c>
      <c r="B78" s="6">
        <v>2.7201275000000003</v>
      </c>
      <c r="C78" s="9">
        <f t="shared" si="26"/>
        <v>10.880510000000001</v>
      </c>
      <c r="D78" s="2">
        <f t="shared" si="20"/>
        <v>10</v>
      </c>
      <c r="E78">
        <f t="shared" si="27"/>
        <v>5.802210000000002</v>
      </c>
      <c r="F78" s="5">
        <f t="shared" si="21"/>
        <v>0</v>
      </c>
      <c r="G78" s="2">
        <f t="shared" si="22"/>
        <v>0</v>
      </c>
      <c r="H78">
        <f t="shared" si="28"/>
        <v>0.880510000000001</v>
      </c>
      <c r="I78">
        <f t="shared" si="29"/>
        <v>0</v>
      </c>
      <c r="J78">
        <f t="shared" si="30"/>
        <v>5.802210000000002</v>
      </c>
      <c r="K78">
        <f t="shared" si="23"/>
        <v>1</v>
      </c>
      <c r="L78">
        <f t="shared" si="24"/>
        <v>10.880510000000001</v>
      </c>
      <c r="M78" s="2">
        <f t="shared" si="25"/>
        <v>10</v>
      </c>
      <c r="Q78" s="2"/>
    </row>
    <row r="79" spans="1:17" ht="12.75">
      <c r="A79" s="7">
        <v>43171</v>
      </c>
      <c r="B79" s="6">
        <v>4.2176374999999995</v>
      </c>
      <c r="C79" s="9">
        <f t="shared" si="26"/>
        <v>16.870549999999998</v>
      </c>
      <c r="D79" s="2">
        <f t="shared" si="20"/>
        <v>10</v>
      </c>
      <c r="E79">
        <f t="shared" si="27"/>
        <v>10</v>
      </c>
      <c r="F79">
        <f t="shared" si="21"/>
        <v>2.6727600000000002</v>
      </c>
      <c r="G79" s="2">
        <f t="shared" si="22"/>
        <v>0</v>
      </c>
      <c r="H79">
        <f t="shared" si="28"/>
        <v>4.197789999999998</v>
      </c>
      <c r="I79">
        <f t="shared" si="29"/>
        <v>0</v>
      </c>
      <c r="J79">
        <f t="shared" si="30"/>
        <v>10</v>
      </c>
      <c r="K79">
        <f t="shared" si="23"/>
        <v>0.8415724442890125</v>
      </c>
      <c r="L79">
        <f t="shared" si="24"/>
        <v>14.197789999999998</v>
      </c>
      <c r="M79" s="2">
        <f t="shared" si="25"/>
        <v>10</v>
      </c>
      <c r="N79" s="2"/>
      <c r="Q79" s="2"/>
    </row>
    <row r="80" spans="1:17" ht="12.75">
      <c r="A80" s="7">
        <v>43172</v>
      </c>
      <c r="B80" s="6">
        <v>3.041495</v>
      </c>
      <c r="C80" s="9">
        <f t="shared" si="26"/>
        <v>12.16598</v>
      </c>
      <c r="D80" s="2">
        <f t="shared" si="20"/>
        <v>10</v>
      </c>
      <c r="E80">
        <f t="shared" si="27"/>
        <v>10</v>
      </c>
      <c r="F80">
        <f t="shared" si="21"/>
        <v>2.1659799999999994</v>
      </c>
      <c r="G80" s="2">
        <f t="shared" si="22"/>
        <v>0</v>
      </c>
      <c r="H80">
        <f t="shared" si="28"/>
        <v>0</v>
      </c>
      <c r="I80">
        <f t="shared" si="29"/>
        <v>0</v>
      </c>
      <c r="J80">
        <f t="shared" si="30"/>
        <v>10</v>
      </c>
      <c r="K80">
        <f t="shared" si="23"/>
        <v>0.821964198527369</v>
      </c>
      <c r="L80">
        <f t="shared" si="24"/>
        <v>10</v>
      </c>
      <c r="M80" s="2">
        <f t="shared" si="25"/>
        <v>10</v>
      </c>
      <c r="Q80" s="2"/>
    </row>
    <row r="81" spans="1:17" ht="12.75">
      <c r="A81" s="7">
        <v>43173</v>
      </c>
      <c r="B81" s="6">
        <v>3.6547849999999995</v>
      </c>
      <c r="C81" s="9">
        <f t="shared" si="26"/>
        <v>14.619139999999998</v>
      </c>
      <c r="D81" s="2">
        <f t="shared" si="20"/>
        <v>10</v>
      </c>
      <c r="E81">
        <f t="shared" si="27"/>
        <v>10</v>
      </c>
      <c r="F81">
        <f t="shared" si="21"/>
        <v>4.619139999999998</v>
      </c>
      <c r="G81" s="2">
        <f t="shared" si="22"/>
        <v>0</v>
      </c>
      <c r="H81">
        <f t="shared" si="28"/>
        <v>0</v>
      </c>
      <c r="I81">
        <f t="shared" si="29"/>
        <v>0</v>
      </c>
      <c r="J81">
        <f t="shared" si="30"/>
        <v>10</v>
      </c>
      <c r="K81">
        <f t="shared" si="23"/>
        <v>0.684034765382916</v>
      </c>
      <c r="L81">
        <f t="shared" si="24"/>
        <v>10</v>
      </c>
      <c r="M81" s="2">
        <f t="shared" si="25"/>
        <v>10</v>
      </c>
      <c r="Q81" s="2"/>
    </row>
    <row r="82" spans="1:17" ht="12.75">
      <c r="A82" s="7">
        <v>43174</v>
      </c>
      <c r="B82" s="6">
        <v>3.31275</v>
      </c>
      <c r="C82" s="9">
        <f t="shared" si="26"/>
        <v>13.251</v>
      </c>
      <c r="D82" s="2">
        <f t="shared" si="20"/>
        <v>10</v>
      </c>
      <c r="E82">
        <f t="shared" si="27"/>
        <v>10</v>
      </c>
      <c r="F82">
        <f t="shared" si="21"/>
        <v>3.2509999999999994</v>
      </c>
      <c r="G82" s="2">
        <f t="shared" si="22"/>
        <v>0</v>
      </c>
      <c r="H82">
        <f t="shared" si="28"/>
        <v>0</v>
      </c>
      <c r="I82">
        <f t="shared" si="29"/>
        <v>0</v>
      </c>
      <c r="J82">
        <f t="shared" si="30"/>
        <v>10</v>
      </c>
      <c r="K82">
        <f t="shared" si="23"/>
        <v>0.7546600256584409</v>
      </c>
      <c r="L82">
        <f t="shared" si="24"/>
        <v>10</v>
      </c>
      <c r="M82" s="2">
        <f t="shared" si="25"/>
        <v>10</v>
      </c>
      <c r="Q82" s="2"/>
    </row>
    <row r="83" spans="1:17" ht="12.75">
      <c r="A83" s="7">
        <v>43175</v>
      </c>
      <c r="B83" s="6">
        <v>4.1731475</v>
      </c>
      <c r="C83" s="9">
        <f t="shared" si="26"/>
        <v>16.69259</v>
      </c>
      <c r="D83" s="2">
        <f t="shared" si="20"/>
        <v>10</v>
      </c>
      <c r="E83">
        <f t="shared" si="27"/>
        <v>10</v>
      </c>
      <c r="F83">
        <f t="shared" si="21"/>
        <v>6.692589999999999</v>
      </c>
      <c r="G83" s="2">
        <f t="shared" si="22"/>
        <v>0</v>
      </c>
      <c r="H83">
        <f t="shared" si="28"/>
        <v>0</v>
      </c>
      <c r="I83">
        <f t="shared" si="29"/>
        <v>0</v>
      </c>
      <c r="J83">
        <f t="shared" si="30"/>
        <v>10</v>
      </c>
      <c r="K83">
        <f t="shared" si="23"/>
        <v>0.5990682093072436</v>
      </c>
      <c r="L83">
        <f t="shared" si="24"/>
        <v>10</v>
      </c>
      <c r="M83" s="2">
        <f t="shared" si="25"/>
        <v>10</v>
      </c>
      <c r="Q83" s="2"/>
    </row>
    <row r="84" spans="1:17" ht="12.75">
      <c r="A84" s="7">
        <v>43176</v>
      </c>
      <c r="B84" s="6">
        <v>1.6798475000000002</v>
      </c>
      <c r="C84" s="9">
        <f t="shared" si="26"/>
        <v>6.719390000000001</v>
      </c>
      <c r="D84" s="2">
        <f t="shared" si="20"/>
        <v>10</v>
      </c>
      <c r="E84">
        <f t="shared" si="27"/>
        <v>6.719390000000001</v>
      </c>
      <c r="F84">
        <f t="shared" si="21"/>
        <v>0</v>
      </c>
      <c r="G84" s="2">
        <f t="shared" si="22"/>
        <v>0</v>
      </c>
      <c r="H84">
        <f t="shared" si="28"/>
        <v>0</v>
      </c>
      <c r="I84">
        <f t="shared" si="29"/>
        <v>-3.2806099999999994</v>
      </c>
      <c r="J84">
        <f t="shared" si="30"/>
        <v>6.719390000000001</v>
      </c>
      <c r="K84">
        <f t="shared" si="23"/>
        <v>1</v>
      </c>
      <c r="L84">
        <f t="shared" si="24"/>
        <v>6.719390000000001</v>
      </c>
      <c r="M84" s="2">
        <f t="shared" si="25"/>
        <v>6.719390000000001</v>
      </c>
      <c r="Q84" s="2"/>
    </row>
    <row r="85" spans="1:17" ht="12.75">
      <c r="A85" s="7">
        <v>43177</v>
      </c>
      <c r="B85" s="6">
        <v>0.52654</v>
      </c>
      <c r="C85" s="9">
        <f t="shared" si="26"/>
        <v>2.10616</v>
      </c>
      <c r="D85" s="2">
        <f t="shared" si="20"/>
        <v>10</v>
      </c>
      <c r="E85">
        <f t="shared" si="27"/>
        <v>0</v>
      </c>
      <c r="F85">
        <f t="shared" si="21"/>
        <v>0</v>
      </c>
      <c r="G85" s="2">
        <f t="shared" si="22"/>
        <v>1.1744499999999993</v>
      </c>
      <c r="H85">
        <f t="shared" si="28"/>
        <v>0</v>
      </c>
      <c r="I85">
        <f t="shared" si="29"/>
        <v>-6.719390000000001</v>
      </c>
      <c r="J85">
        <f t="shared" si="30"/>
        <v>0</v>
      </c>
      <c r="K85">
        <f t="shared" si="23"/>
        <v>1</v>
      </c>
      <c r="L85">
        <f t="shared" si="24"/>
        <v>2.10616</v>
      </c>
      <c r="M85" s="2">
        <f t="shared" si="25"/>
        <v>2.10616</v>
      </c>
      <c r="Q85" s="2"/>
    </row>
    <row r="86" spans="1:17" ht="12.75">
      <c r="A86" s="7">
        <v>43178</v>
      </c>
      <c r="B86" s="6">
        <v>1.4490725</v>
      </c>
      <c r="C86" s="9">
        <f t="shared" si="26"/>
        <v>5.79629</v>
      </c>
      <c r="D86" s="2">
        <f t="shared" si="20"/>
        <v>10</v>
      </c>
      <c r="E86">
        <f t="shared" si="27"/>
        <v>0</v>
      </c>
      <c r="F86">
        <f t="shared" si="21"/>
        <v>0</v>
      </c>
      <c r="G86" s="2">
        <f t="shared" si="22"/>
        <v>4.20371</v>
      </c>
      <c r="H86">
        <f t="shared" si="28"/>
        <v>0</v>
      </c>
      <c r="I86">
        <f t="shared" si="29"/>
        <v>0</v>
      </c>
      <c r="J86">
        <f t="shared" si="30"/>
        <v>0</v>
      </c>
      <c r="K86">
        <f t="shared" si="23"/>
        <v>1</v>
      </c>
      <c r="L86">
        <f t="shared" si="24"/>
        <v>5.79629</v>
      </c>
      <c r="M86" s="2">
        <f t="shared" si="25"/>
        <v>5.79629</v>
      </c>
      <c r="Q86" s="2"/>
    </row>
    <row r="87" spans="1:17" ht="12.75">
      <c r="A87" s="7">
        <v>43179</v>
      </c>
      <c r="B87" s="6">
        <v>1.823165</v>
      </c>
      <c r="C87" s="9">
        <f t="shared" si="26"/>
        <v>7.29266</v>
      </c>
      <c r="D87" s="2">
        <f t="shared" si="20"/>
        <v>10</v>
      </c>
      <c r="E87">
        <f t="shared" si="27"/>
        <v>0</v>
      </c>
      <c r="F87">
        <f t="shared" si="21"/>
        <v>0</v>
      </c>
      <c r="G87" s="2">
        <f t="shared" si="22"/>
        <v>2.7073400000000003</v>
      </c>
      <c r="H87">
        <f t="shared" si="28"/>
        <v>0</v>
      </c>
      <c r="I87">
        <f t="shared" si="29"/>
        <v>0</v>
      </c>
      <c r="J87">
        <f t="shared" si="30"/>
        <v>0</v>
      </c>
      <c r="K87">
        <f t="shared" si="23"/>
        <v>1</v>
      </c>
      <c r="L87">
        <f t="shared" si="24"/>
        <v>7.29266</v>
      </c>
      <c r="M87" s="2">
        <f t="shared" si="25"/>
        <v>7.29266</v>
      </c>
      <c r="Q87" s="2"/>
    </row>
    <row r="88" spans="1:17" ht="12.75">
      <c r="A88" s="7">
        <v>43180</v>
      </c>
      <c r="B88" s="6">
        <v>2.2863975</v>
      </c>
      <c r="C88" s="9">
        <f t="shared" si="26"/>
        <v>9.14559</v>
      </c>
      <c r="D88" s="2">
        <f t="shared" si="20"/>
        <v>10</v>
      </c>
      <c r="E88">
        <f t="shared" si="27"/>
        <v>0</v>
      </c>
      <c r="F88">
        <f t="shared" si="21"/>
        <v>0</v>
      </c>
      <c r="G88" s="2">
        <f t="shared" si="22"/>
        <v>0.8544099999999997</v>
      </c>
      <c r="H88">
        <f t="shared" si="28"/>
        <v>0</v>
      </c>
      <c r="I88">
        <f t="shared" si="29"/>
        <v>0</v>
      </c>
      <c r="J88">
        <f t="shared" si="30"/>
        <v>0</v>
      </c>
      <c r="K88">
        <f t="shared" si="23"/>
        <v>1</v>
      </c>
      <c r="L88">
        <f t="shared" si="24"/>
        <v>9.14559</v>
      </c>
      <c r="M88" s="2">
        <f t="shared" si="25"/>
        <v>9.14559</v>
      </c>
      <c r="Q88" s="2"/>
    </row>
    <row r="89" spans="1:17" ht="12.75">
      <c r="A89" s="7">
        <v>43181</v>
      </c>
      <c r="B89" s="6">
        <v>3.143795</v>
      </c>
      <c r="C89" s="9">
        <f t="shared" si="26"/>
        <v>12.57518</v>
      </c>
      <c r="D89" s="2">
        <f t="shared" si="20"/>
        <v>10</v>
      </c>
      <c r="E89">
        <f t="shared" si="27"/>
        <v>2.5751799999999996</v>
      </c>
      <c r="F89">
        <f t="shared" si="21"/>
        <v>0</v>
      </c>
      <c r="G89" s="2">
        <f t="shared" si="22"/>
        <v>0</v>
      </c>
      <c r="H89">
        <f t="shared" si="28"/>
        <v>2.5751799999999996</v>
      </c>
      <c r="I89">
        <f t="shared" si="29"/>
        <v>0</v>
      </c>
      <c r="J89">
        <f t="shared" si="30"/>
        <v>2.5751799999999996</v>
      </c>
      <c r="K89">
        <f t="shared" si="23"/>
        <v>1</v>
      </c>
      <c r="L89">
        <f t="shared" si="24"/>
        <v>12.57518</v>
      </c>
      <c r="M89" s="2">
        <f t="shared" si="25"/>
        <v>10</v>
      </c>
      <c r="Q89" s="2"/>
    </row>
    <row r="90" spans="1:17" ht="12.75">
      <c r="A90" s="7">
        <v>43182</v>
      </c>
      <c r="B90" s="6">
        <v>4.3758725</v>
      </c>
      <c r="C90" s="9">
        <f t="shared" si="26"/>
        <v>17.50349</v>
      </c>
      <c r="D90" s="2">
        <f t="shared" si="20"/>
        <v>10</v>
      </c>
      <c r="E90">
        <f t="shared" si="27"/>
        <v>10</v>
      </c>
      <c r="F90">
        <f t="shared" si="21"/>
        <v>0.07866999999999891</v>
      </c>
      <c r="G90" s="2">
        <f t="shared" si="22"/>
        <v>0</v>
      </c>
      <c r="H90">
        <f t="shared" si="28"/>
        <v>7.42482</v>
      </c>
      <c r="I90">
        <f t="shared" si="29"/>
        <v>0</v>
      </c>
      <c r="J90">
        <f t="shared" si="30"/>
        <v>10</v>
      </c>
      <c r="K90">
        <f t="shared" si="23"/>
        <v>0.995505467766714</v>
      </c>
      <c r="L90">
        <f t="shared" si="24"/>
        <v>17.42482</v>
      </c>
      <c r="M90" s="2">
        <f t="shared" si="25"/>
        <v>10</v>
      </c>
      <c r="Q90" s="2"/>
    </row>
    <row r="91" spans="1:17" ht="12.75">
      <c r="A91" s="7">
        <v>43183</v>
      </c>
      <c r="B91" s="6">
        <v>4.124595</v>
      </c>
      <c r="C91" s="9">
        <f t="shared" si="26"/>
        <v>16.49838</v>
      </c>
      <c r="D91" s="2">
        <f t="shared" si="20"/>
        <v>10</v>
      </c>
      <c r="E91">
        <f t="shared" si="27"/>
        <v>10</v>
      </c>
      <c r="F91">
        <f t="shared" si="21"/>
        <v>6.498380000000001</v>
      </c>
      <c r="G91" s="2">
        <f t="shared" si="22"/>
        <v>0</v>
      </c>
      <c r="H91">
        <f t="shared" si="28"/>
        <v>0</v>
      </c>
      <c r="I91">
        <f t="shared" si="29"/>
        <v>0</v>
      </c>
      <c r="J91">
        <f t="shared" si="30"/>
        <v>10</v>
      </c>
      <c r="K91">
        <f t="shared" si="23"/>
        <v>0.606120116035635</v>
      </c>
      <c r="L91">
        <f t="shared" si="24"/>
        <v>10</v>
      </c>
      <c r="M91" s="2">
        <f t="shared" si="25"/>
        <v>10</v>
      </c>
      <c r="Q91" s="2"/>
    </row>
    <row r="92" spans="1:17" ht="12.75">
      <c r="A92" s="7">
        <v>43184</v>
      </c>
      <c r="B92" s="6">
        <v>4.858757499999999</v>
      </c>
      <c r="C92" s="9">
        <f t="shared" si="26"/>
        <v>19.435029999999998</v>
      </c>
      <c r="D92" s="2">
        <f t="shared" si="20"/>
        <v>10</v>
      </c>
      <c r="E92">
        <f t="shared" si="27"/>
        <v>10</v>
      </c>
      <c r="F92">
        <f t="shared" si="21"/>
        <v>9.435029999999998</v>
      </c>
      <c r="G92" s="2">
        <f t="shared" si="22"/>
        <v>0</v>
      </c>
      <c r="H92">
        <f t="shared" si="28"/>
        <v>0</v>
      </c>
      <c r="I92">
        <f t="shared" si="29"/>
        <v>0</v>
      </c>
      <c r="J92">
        <f t="shared" si="30"/>
        <v>10</v>
      </c>
      <c r="K92">
        <f t="shared" si="23"/>
        <v>0.5145348373529653</v>
      </c>
      <c r="L92">
        <f t="shared" si="24"/>
        <v>10</v>
      </c>
      <c r="M92" s="2">
        <f t="shared" si="25"/>
        <v>10</v>
      </c>
      <c r="Q92" s="2"/>
    </row>
    <row r="93" spans="1:17" ht="12.75">
      <c r="A93" s="7">
        <v>43185</v>
      </c>
      <c r="B93" s="6">
        <v>4.9450650000000005</v>
      </c>
      <c r="C93" s="9">
        <f t="shared" si="26"/>
        <v>19.780260000000002</v>
      </c>
      <c r="D93" s="2">
        <f t="shared" si="20"/>
        <v>10</v>
      </c>
      <c r="E93">
        <f t="shared" si="27"/>
        <v>10</v>
      </c>
      <c r="F93">
        <f t="shared" si="21"/>
        <v>9.780260000000002</v>
      </c>
      <c r="G93" s="2">
        <f t="shared" si="22"/>
        <v>0</v>
      </c>
      <c r="H93">
        <f t="shared" si="28"/>
        <v>0</v>
      </c>
      <c r="I93">
        <f t="shared" si="29"/>
        <v>0</v>
      </c>
      <c r="J93">
        <f t="shared" si="30"/>
        <v>10</v>
      </c>
      <c r="K93">
        <f t="shared" si="23"/>
        <v>0.5055545275946828</v>
      </c>
      <c r="L93">
        <f t="shared" si="24"/>
        <v>10.000000000000002</v>
      </c>
      <c r="M93" s="2">
        <f t="shared" si="25"/>
        <v>10</v>
      </c>
      <c r="Q93" s="2"/>
    </row>
    <row r="94" spans="1:17" ht="12.75">
      <c r="A94" s="7">
        <v>43186</v>
      </c>
      <c r="B94" s="6">
        <v>5.2602199999999995</v>
      </c>
      <c r="C94" s="9">
        <f t="shared" si="26"/>
        <v>21.040879999999998</v>
      </c>
      <c r="D94" s="2">
        <f t="shared" si="20"/>
        <v>10</v>
      </c>
      <c r="E94">
        <f t="shared" si="27"/>
        <v>10</v>
      </c>
      <c r="F94">
        <f t="shared" si="21"/>
        <v>11.040879999999998</v>
      </c>
      <c r="G94" s="2">
        <f t="shared" si="22"/>
        <v>0</v>
      </c>
      <c r="H94">
        <f t="shared" si="28"/>
        <v>0</v>
      </c>
      <c r="I94">
        <f t="shared" si="29"/>
        <v>0</v>
      </c>
      <c r="J94">
        <f t="shared" si="30"/>
        <v>10</v>
      </c>
      <c r="K94">
        <f t="shared" si="23"/>
        <v>0.475265293086601</v>
      </c>
      <c r="L94">
        <f t="shared" si="24"/>
        <v>10</v>
      </c>
      <c r="M94" s="2">
        <f t="shared" si="25"/>
        <v>10</v>
      </c>
      <c r="Q94" s="2"/>
    </row>
    <row r="95" spans="1:17" ht="12.75">
      <c r="A95" s="7">
        <v>43187</v>
      </c>
      <c r="B95" s="6">
        <v>4.4023975</v>
      </c>
      <c r="C95" s="9">
        <f t="shared" si="26"/>
        <v>17.60959</v>
      </c>
      <c r="D95" s="2">
        <f t="shared" si="20"/>
        <v>10</v>
      </c>
      <c r="E95">
        <f t="shared" si="27"/>
        <v>10</v>
      </c>
      <c r="F95">
        <f t="shared" si="21"/>
        <v>7.609590000000001</v>
      </c>
      <c r="G95" s="2">
        <f t="shared" si="22"/>
        <v>0</v>
      </c>
      <c r="H95">
        <f t="shared" si="28"/>
        <v>0</v>
      </c>
      <c r="I95">
        <f t="shared" si="29"/>
        <v>0</v>
      </c>
      <c r="J95">
        <f t="shared" si="30"/>
        <v>10</v>
      </c>
      <c r="K95">
        <f t="shared" si="23"/>
        <v>0.5678723922589907</v>
      </c>
      <c r="L95">
        <f t="shared" si="24"/>
        <v>10</v>
      </c>
      <c r="M95" s="2">
        <f t="shared" si="25"/>
        <v>10</v>
      </c>
      <c r="Q95" s="2"/>
    </row>
    <row r="96" spans="1:17" ht="12.75">
      <c r="A96" s="7">
        <v>43188</v>
      </c>
      <c r="B96" s="6">
        <v>2.3859974999999998</v>
      </c>
      <c r="C96" s="9">
        <f t="shared" si="26"/>
        <v>9.543989999999999</v>
      </c>
      <c r="D96" s="2">
        <f t="shared" si="20"/>
        <v>10</v>
      </c>
      <c r="E96">
        <f t="shared" si="27"/>
        <v>9.543989999999999</v>
      </c>
      <c r="F96">
        <f t="shared" si="21"/>
        <v>0</v>
      </c>
      <c r="G96" s="2">
        <f t="shared" si="22"/>
        <v>0</v>
      </c>
      <c r="H96">
        <f t="shared" si="28"/>
        <v>0</v>
      </c>
      <c r="I96">
        <f t="shared" si="29"/>
        <v>-0.4560100000000009</v>
      </c>
      <c r="J96">
        <f t="shared" si="30"/>
        <v>9.543989999999999</v>
      </c>
      <c r="K96">
        <f t="shared" si="23"/>
        <v>1</v>
      </c>
      <c r="L96">
        <f t="shared" si="24"/>
        <v>9.543989999999999</v>
      </c>
      <c r="M96" s="2">
        <f t="shared" si="25"/>
        <v>9.543989999999999</v>
      </c>
      <c r="Q96" s="2"/>
    </row>
    <row r="97" spans="1:17" ht="12.75">
      <c r="A97" s="7">
        <v>43189</v>
      </c>
      <c r="B97" s="6">
        <v>4.86717</v>
      </c>
      <c r="C97" s="9">
        <f t="shared" si="26"/>
        <v>19.46868</v>
      </c>
      <c r="D97" s="2">
        <f t="shared" si="20"/>
        <v>10</v>
      </c>
      <c r="E97">
        <f t="shared" si="27"/>
        <v>10</v>
      </c>
      <c r="F97">
        <f t="shared" si="21"/>
        <v>9.012669999999998</v>
      </c>
      <c r="G97" s="2">
        <f t="shared" si="22"/>
        <v>0</v>
      </c>
      <c r="H97">
        <f t="shared" si="28"/>
        <v>0.4560100000000009</v>
      </c>
      <c r="I97">
        <f t="shared" si="29"/>
        <v>0</v>
      </c>
      <c r="J97">
        <f t="shared" si="30"/>
        <v>10</v>
      </c>
      <c r="K97">
        <f t="shared" si="23"/>
        <v>0.5370682552694893</v>
      </c>
      <c r="L97">
        <f t="shared" si="24"/>
        <v>10.456010000000001</v>
      </c>
      <c r="M97" s="2">
        <f t="shared" si="25"/>
        <v>10</v>
      </c>
      <c r="Q97" s="2"/>
    </row>
    <row r="98" spans="1:17" ht="12.75">
      <c r="A98" s="7">
        <v>43190</v>
      </c>
      <c r="B98" s="6">
        <v>3.8835125</v>
      </c>
      <c r="C98" s="9">
        <f t="shared" si="26"/>
        <v>15.53405</v>
      </c>
      <c r="D98" s="2">
        <f t="shared" si="20"/>
        <v>10</v>
      </c>
      <c r="E98">
        <f t="shared" si="27"/>
        <v>10</v>
      </c>
      <c r="F98">
        <f t="shared" si="21"/>
        <v>5.534050000000001</v>
      </c>
      <c r="G98" s="2">
        <f t="shared" si="22"/>
        <v>0</v>
      </c>
      <c r="H98">
        <f t="shared" si="28"/>
        <v>0</v>
      </c>
      <c r="I98">
        <f t="shared" si="29"/>
        <v>0</v>
      </c>
      <c r="J98">
        <f t="shared" si="30"/>
        <v>10</v>
      </c>
      <c r="K98">
        <f t="shared" si="23"/>
        <v>0.6437471232550429</v>
      </c>
      <c r="L98">
        <f t="shared" si="24"/>
        <v>10</v>
      </c>
      <c r="M98" s="2">
        <f t="shared" si="25"/>
        <v>10</v>
      </c>
      <c r="Q98" s="2"/>
    </row>
    <row r="99" spans="1:17" ht="12.75">
      <c r="A99" s="7">
        <v>43191</v>
      </c>
      <c r="B99" s="6">
        <v>1.4250375</v>
      </c>
      <c r="C99" s="9">
        <f t="shared" si="26"/>
        <v>5.70015</v>
      </c>
      <c r="D99" s="2">
        <f t="shared" si="20"/>
        <v>10</v>
      </c>
      <c r="E99">
        <f t="shared" si="27"/>
        <v>5.70015</v>
      </c>
      <c r="F99">
        <f t="shared" si="21"/>
        <v>0</v>
      </c>
      <c r="G99" s="2">
        <f t="shared" si="22"/>
        <v>0</v>
      </c>
      <c r="H99">
        <f t="shared" si="28"/>
        <v>0</v>
      </c>
      <c r="I99">
        <f t="shared" si="29"/>
        <v>-4.29985</v>
      </c>
      <c r="J99">
        <f t="shared" si="30"/>
        <v>5.70015</v>
      </c>
      <c r="K99">
        <f t="shared" si="23"/>
        <v>1</v>
      </c>
      <c r="L99">
        <f t="shared" si="24"/>
        <v>5.70015</v>
      </c>
      <c r="M99" s="2">
        <f t="shared" si="25"/>
        <v>5.70015</v>
      </c>
      <c r="Q99" s="2"/>
    </row>
    <row r="100" spans="1:17" ht="12.75">
      <c r="A100" s="7">
        <v>43192</v>
      </c>
      <c r="B100" s="6">
        <v>4.9747425000000005</v>
      </c>
      <c r="C100" s="9">
        <f t="shared" si="26"/>
        <v>19.898970000000002</v>
      </c>
      <c r="D100" s="2">
        <f t="shared" si="20"/>
        <v>10</v>
      </c>
      <c r="E100">
        <f t="shared" si="27"/>
        <v>10</v>
      </c>
      <c r="F100">
        <f t="shared" si="21"/>
        <v>5.599120000000002</v>
      </c>
      <c r="G100" s="2">
        <f t="shared" si="22"/>
        <v>0</v>
      </c>
      <c r="H100">
        <f t="shared" si="28"/>
        <v>4.29985</v>
      </c>
      <c r="I100">
        <f t="shared" si="29"/>
        <v>0</v>
      </c>
      <c r="J100">
        <f t="shared" si="30"/>
        <v>10</v>
      </c>
      <c r="K100">
        <f t="shared" si="23"/>
        <v>0.7186226221759215</v>
      </c>
      <c r="L100">
        <f t="shared" si="24"/>
        <v>14.29985</v>
      </c>
      <c r="M100" s="2">
        <f t="shared" si="25"/>
        <v>10</v>
      </c>
      <c r="Q100" s="2"/>
    </row>
    <row r="101" spans="1:17" ht="12.75">
      <c r="A101" s="7">
        <v>43193</v>
      </c>
      <c r="B101" s="6">
        <v>5.5172925</v>
      </c>
      <c r="C101" s="9">
        <f t="shared" si="26"/>
        <v>22.06917</v>
      </c>
      <c r="D101" s="2">
        <f t="shared" si="20"/>
        <v>10</v>
      </c>
      <c r="E101">
        <f t="shared" si="27"/>
        <v>10</v>
      </c>
      <c r="F101">
        <f t="shared" si="21"/>
        <v>12.06917</v>
      </c>
      <c r="G101" s="2">
        <f t="shared" si="22"/>
        <v>0</v>
      </c>
      <c r="H101">
        <f t="shared" si="28"/>
        <v>0</v>
      </c>
      <c r="I101">
        <f t="shared" si="29"/>
        <v>0</v>
      </c>
      <c r="J101">
        <f t="shared" si="30"/>
        <v>10</v>
      </c>
      <c r="K101">
        <f t="shared" si="23"/>
        <v>0.4531208015525731</v>
      </c>
      <c r="L101">
        <f t="shared" si="24"/>
        <v>10</v>
      </c>
      <c r="M101" s="2">
        <f t="shared" si="25"/>
        <v>10</v>
      </c>
      <c r="Q101" s="2"/>
    </row>
    <row r="102" spans="1:17" ht="12.75">
      <c r="A102" s="7">
        <v>43194</v>
      </c>
      <c r="B102" s="6">
        <v>4.4080425</v>
      </c>
      <c r="C102" s="9">
        <f t="shared" si="26"/>
        <v>17.63217</v>
      </c>
      <c r="D102" s="2">
        <f t="shared" si="20"/>
        <v>10</v>
      </c>
      <c r="E102">
        <f t="shared" si="27"/>
        <v>10</v>
      </c>
      <c r="F102">
        <f t="shared" si="21"/>
        <v>7.632169999999999</v>
      </c>
      <c r="G102" s="2">
        <f t="shared" si="22"/>
        <v>0</v>
      </c>
      <c r="H102">
        <f t="shared" si="28"/>
        <v>0</v>
      </c>
      <c r="I102">
        <f t="shared" si="29"/>
        <v>0</v>
      </c>
      <c r="J102">
        <f t="shared" si="30"/>
        <v>10</v>
      </c>
      <c r="K102">
        <f t="shared" si="23"/>
        <v>0.5671451670441018</v>
      </c>
      <c r="L102">
        <f t="shared" si="24"/>
        <v>10</v>
      </c>
      <c r="M102" s="2">
        <f t="shared" si="25"/>
        <v>10</v>
      </c>
      <c r="Q102" s="2"/>
    </row>
    <row r="103" spans="1:17" ht="12.75">
      <c r="A103" s="7">
        <v>43195</v>
      </c>
      <c r="B103" s="6">
        <v>1.66436</v>
      </c>
      <c r="C103" s="9">
        <f t="shared" si="26"/>
        <v>6.65744</v>
      </c>
      <c r="D103" s="2">
        <f t="shared" si="20"/>
        <v>10</v>
      </c>
      <c r="E103">
        <f t="shared" si="27"/>
        <v>6.65744</v>
      </c>
      <c r="F103">
        <f t="shared" si="21"/>
        <v>0</v>
      </c>
      <c r="G103" s="2">
        <f t="shared" si="22"/>
        <v>0</v>
      </c>
      <c r="H103">
        <f t="shared" si="28"/>
        <v>0</v>
      </c>
      <c r="I103">
        <f t="shared" si="29"/>
        <v>-3.3425599999999998</v>
      </c>
      <c r="J103">
        <f t="shared" si="30"/>
        <v>6.65744</v>
      </c>
      <c r="K103">
        <f t="shared" si="23"/>
        <v>1</v>
      </c>
      <c r="L103">
        <f t="shared" si="24"/>
        <v>6.65744</v>
      </c>
      <c r="M103" s="2">
        <f t="shared" si="25"/>
        <v>6.65744</v>
      </c>
      <c r="Q103" s="2"/>
    </row>
    <row r="104" spans="1:17" ht="12.75">
      <c r="A104" s="7">
        <v>43196</v>
      </c>
      <c r="B104" s="6">
        <v>1.7209325</v>
      </c>
      <c r="C104" s="9">
        <f t="shared" si="26"/>
        <v>6.88373</v>
      </c>
      <c r="D104" s="2">
        <f t="shared" si="20"/>
        <v>10</v>
      </c>
      <c r="E104">
        <f t="shared" si="27"/>
        <v>3.54117</v>
      </c>
      <c r="F104">
        <f t="shared" si="21"/>
        <v>0</v>
      </c>
      <c r="G104" s="2">
        <f t="shared" si="22"/>
        <v>0</v>
      </c>
      <c r="H104">
        <f t="shared" si="28"/>
        <v>0</v>
      </c>
      <c r="I104">
        <f t="shared" si="29"/>
        <v>-3.11627</v>
      </c>
      <c r="J104">
        <f t="shared" si="30"/>
        <v>3.54117</v>
      </c>
      <c r="K104">
        <f t="shared" si="23"/>
        <v>1</v>
      </c>
      <c r="L104">
        <f t="shared" si="24"/>
        <v>6.88373</v>
      </c>
      <c r="M104" s="2">
        <f t="shared" si="25"/>
        <v>6.88373</v>
      </c>
      <c r="Q104" s="2"/>
    </row>
    <row r="105" spans="1:17" ht="12.75">
      <c r="A105" s="7">
        <v>43197</v>
      </c>
      <c r="B105" s="6">
        <v>3.4936075</v>
      </c>
      <c r="C105" s="9">
        <f t="shared" si="26"/>
        <v>13.97443</v>
      </c>
      <c r="D105" s="2">
        <f t="shared" si="20"/>
        <v>10</v>
      </c>
      <c r="E105">
        <f t="shared" si="27"/>
        <v>7.5156</v>
      </c>
      <c r="F105">
        <f t="shared" si="21"/>
        <v>0</v>
      </c>
      <c r="G105" s="2">
        <f t="shared" si="22"/>
        <v>0</v>
      </c>
      <c r="H105">
        <f t="shared" si="28"/>
        <v>3.97443</v>
      </c>
      <c r="I105">
        <f t="shared" si="29"/>
        <v>0</v>
      </c>
      <c r="J105">
        <f t="shared" si="30"/>
        <v>7.5156</v>
      </c>
      <c r="K105">
        <f t="shared" si="23"/>
        <v>1</v>
      </c>
      <c r="L105">
        <f t="shared" si="24"/>
        <v>13.97443</v>
      </c>
      <c r="M105" s="2">
        <f t="shared" si="25"/>
        <v>10</v>
      </c>
      <c r="Q105" s="2"/>
    </row>
    <row r="106" spans="1:17" ht="12.75">
      <c r="A106" s="7">
        <v>43198</v>
      </c>
      <c r="B106" s="6">
        <v>4.9344149999999996</v>
      </c>
      <c r="C106" s="9">
        <f t="shared" si="26"/>
        <v>19.737659999999998</v>
      </c>
      <c r="D106" s="2">
        <f t="shared" si="20"/>
        <v>10</v>
      </c>
      <c r="E106">
        <f t="shared" si="27"/>
        <v>10</v>
      </c>
      <c r="F106">
        <f t="shared" si="21"/>
        <v>7.253259999999998</v>
      </c>
      <c r="G106" s="2">
        <f t="shared" si="22"/>
        <v>0</v>
      </c>
      <c r="H106">
        <f t="shared" si="28"/>
        <v>2.4844</v>
      </c>
      <c r="I106">
        <f t="shared" si="29"/>
        <v>0</v>
      </c>
      <c r="J106">
        <f t="shared" si="30"/>
        <v>10</v>
      </c>
      <c r="K106">
        <f t="shared" si="23"/>
        <v>0.6325167218403803</v>
      </c>
      <c r="L106">
        <f t="shared" si="24"/>
        <v>12.4844</v>
      </c>
      <c r="M106" s="2">
        <f t="shared" si="25"/>
        <v>10</v>
      </c>
      <c r="Q106" s="2"/>
    </row>
    <row r="107" spans="1:17" ht="12.75">
      <c r="A107" s="7">
        <v>43199</v>
      </c>
      <c r="B107" s="6">
        <v>5.6631525</v>
      </c>
      <c r="C107" s="9">
        <f t="shared" si="26"/>
        <v>22.65261</v>
      </c>
      <c r="D107" s="2">
        <f t="shared" si="20"/>
        <v>10</v>
      </c>
      <c r="E107">
        <f t="shared" si="27"/>
        <v>10</v>
      </c>
      <c r="F107">
        <f t="shared" si="21"/>
        <v>12.65261</v>
      </c>
      <c r="G107" s="2">
        <f t="shared" si="22"/>
        <v>0</v>
      </c>
      <c r="H107">
        <f t="shared" si="28"/>
        <v>0</v>
      </c>
      <c r="I107">
        <f t="shared" si="29"/>
        <v>0</v>
      </c>
      <c r="J107">
        <f t="shared" si="30"/>
        <v>10</v>
      </c>
      <c r="K107">
        <f t="shared" si="23"/>
        <v>0.44145023465287225</v>
      </c>
      <c r="L107">
        <f t="shared" si="24"/>
        <v>10</v>
      </c>
      <c r="M107" s="2">
        <f t="shared" si="25"/>
        <v>10</v>
      </c>
      <c r="Q107" s="2"/>
    </row>
    <row r="108" spans="1:17" ht="12.75">
      <c r="A108" s="7">
        <v>43200</v>
      </c>
      <c r="B108" s="6">
        <v>2.575305</v>
      </c>
      <c r="C108" s="9">
        <f t="shared" si="26"/>
        <v>10.30122</v>
      </c>
      <c r="D108" s="2">
        <f t="shared" si="20"/>
        <v>10</v>
      </c>
      <c r="E108">
        <f t="shared" si="27"/>
        <v>10</v>
      </c>
      <c r="F108">
        <f t="shared" si="21"/>
        <v>0.3012200000000007</v>
      </c>
      <c r="G108" s="2">
        <f t="shared" si="22"/>
        <v>0</v>
      </c>
      <c r="H108">
        <f t="shared" si="28"/>
        <v>0</v>
      </c>
      <c r="I108">
        <f t="shared" si="29"/>
        <v>0</v>
      </c>
      <c r="J108">
        <f t="shared" si="30"/>
        <v>10</v>
      </c>
      <c r="K108">
        <f t="shared" si="23"/>
        <v>0.9707588033262079</v>
      </c>
      <c r="L108">
        <f t="shared" si="24"/>
        <v>10</v>
      </c>
      <c r="M108" s="2">
        <f t="shared" si="25"/>
        <v>10</v>
      </c>
      <c r="Q108" s="2"/>
    </row>
    <row r="109" spans="1:17" ht="12.75">
      <c r="A109" s="7">
        <v>43201</v>
      </c>
      <c r="B109" s="6">
        <v>3.9855424999999998</v>
      </c>
      <c r="C109" s="9">
        <f t="shared" si="26"/>
        <v>15.942169999999999</v>
      </c>
      <c r="D109" s="2">
        <f t="shared" si="20"/>
        <v>10</v>
      </c>
      <c r="E109">
        <f t="shared" si="27"/>
        <v>10</v>
      </c>
      <c r="F109">
        <f t="shared" si="21"/>
        <v>5.942169999999999</v>
      </c>
      <c r="G109" s="2">
        <f t="shared" si="22"/>
        <v>0</v>
      </c>
      <c r="H109">
        <f t="shared" si="28"/>
        <v>0</v>
      </c>
      <c r="I109">
        <f t="shared" si="29"/>
        <v>0</v>
      </c>
      <c r="J109">
        <f t="shared" si="30"/>
        <v>10</v>
      </c>
      <c r="K109">
        <f t="shared" si="23"/>
        <v>0.6272671788094093</v>
      </c>
      <c r="L109">
        <f t="shared" si="24"/>
        <v>10</v>
      </c>
      <c r="M109" s="2">
        <f t="shared" si="25"/>
        <v>10</v>
      </c>
      <c r="Q109" s="2"/>
    </row>
    <row r="110" spans="1:17" ht="12.75">
      <c r="A110" s="7">
        <v>43202</v>
      </c>
      <c r="B110" s="6">
        <v>4.118024999999999</v>
      </c>
      <c r="C110" s="9">
        <f t="shared" si="26"/>
        <v>16.472099999999998</v>
      </c>
      <c r="D110" s="2">
        <f t="shared" si="20"/>
        <v>10</v>
      </c>
      <c r="E110">
        <f t="shared" si="27"/>
        <v>10</v>
      </c>
      <c r="F110">
        <f t="shared" si="21"/>
        <v>6.4720999999999975</v>
      </c>
      <c r="G110" s="2">
        <f t="shared" si="22"/>
        <v>0</v>
      </c>
      <c r="H110">
        <f t="shared" si="28"/>
        <v>0</v>
      </c>
      <c r="I110">
        <f t="shared" si="29"/>
        <v>0</v>
      </c>
      <c r="J110">
        <f t="shared" si="30"/>
        <v>10</v>
      </c>
      <c r="K110">
        <f t="shared" si="23"/>
        <v>0.6070871352165177</v>
      </c>
      <c r="L110">
        <f t="shared" si="24"/>
        <v>10</v>
      </c>
      <c r="M110" s="2">
        <f t="shared" si="25"/>
        <v>10</v>
      </c>
      <c r="Q110" s="2"/>
    </row>
    <row r="111" spans="1:17" ht="12.75">
      <c r="A111" s="7">
        <v>43203</v>
      </c>
      <c r="B111" s="6">
        <v>2.9619899999999997</v>
      </c>
      <c r="C111" s="9">
        <f t="shared" si="26"/>
        <v>11.847959999999999</v>
      </c>
      <c r="D111" s="2">
        <f t="shared" si="20"/>
        <v>10</v>
      </c>
      <c r="E111">
        <f t="shared" si="27"/>
        <v>10</v>
      </c>
      <c r="F111">
        <f t="shared" si="21"/>
        <v>1.8479599999999987</v>
      </c>
      <c r="G111" s="2">
        <f t="shared" si="22"/>
        <v>0</v>
      </c>
      <c r="H111">
        <f t="shared" si="28"/>
        <v>0</v>
      </c>
      <c r="I111">
        <f t="shared" si="29"/>
        <v>0</v>
      </c>
      <c r="J111">
        <f t="shared" si="30"/>
        <v>10</v>
      </c>
      <c r="K111">
        <f t="shared" si="23"/>
        <v>0.8440271574178172</v>
      </c>
      <c r="L111">
        <f t="shared" si="24"/>
        <v>10</v>
      </c>
      <c r="M111" s="2">
        <f t="shared" si="25"/>
        <v>10</v>
      </c>
      <c r="Q111" s="2"/>
    </row>
    <row r="112" spans="1:17" ht="12.75">
      <c r="A112" s="7">
        <v>43204</v>
      </c>
      <c r="B112" s="6">
        <v>2.6306975</v>
      </c>
      <c r="C112" s="9">
        <f t="shared" si="26"/>
        <v>10.52279</v>
      </c>
      <c r="D112" s="2">
        <f t="shared" si="20"/>
        <v>10</v>
      </c>
      <c r="E112">
        <f t="shared" si="27"/>
        <v>10</v>
      </c>
      <c r="F112">
        <f t="shared" si="21"/>
        <v>0.5227900000000005</v>
      </c>
      <c r="G112" s="2">
        <f t="shared" si="22"/>
        <v>0</v>
      </c>
      <c r="H112">
        <f t="shared" si="28"/>
        <v>0</v>
      </c>
      <c r="I112">
        <f t="shared" si="29"/>
        <v>0</v>
      </c>
      <c r="J112">
        <f t="shared" si="30"/>
        <v>10</v>
      </c>
      <c r="K112">
        <f t="shared" si="23"/>
        <v>0.9503183091176389</v>
      </c>
      <c r="L112">
        <f t="shared" si="24"/>
        <v>10</v>
      </c>
      <c r="M112" s="2">
        <f t="shared" si="25"/>
        <v>10</v>
      </c>
      <c r="Q112" s="2"/>
    </row>
    <row r="113" spans="1:17" ht="12.75">
      <c r="A113" s="7">
        <v>43205</v>
      </c>
      <c r="B113" s="6">
        <v>1.3937374999999999</v>
      </c>
      <c r="C113" s="9">
        <f t="shared" si="26"/>
        <v>5.574949999999999</v>
      </c>
      <c r="D113" s="2">
        <f t="shared" si="20"/>
        <v>10</v>
      </c>
      <c r="E113">
        <f t="shared" si="27"/>
        <v>5.574949999999999</v>
      </c>
      <c r="F113">
        <f t="shared" si="21"/>
        <v>0</v>
      </c>
      <c r="G113" s="2">
        <f t="shared" si="22"/>
        <v>0</v>
      </c>
      <c r="H113">
        <f t="shared" si="28"/>
        <v>0</v>
      </c>
      <c r="I113">
        <f t="shared" si="29"/>
        <v>-4.425050000000001</v>
      </c>
      <c r="J113">
        <f t="shared" si="30"/>
        <v>5.574949999999999</v>
      </c>
      <c r="K113">
        <f t="shared" si="23"/>
        <v>1</v>
      </c>
      <c r="L113">
        <f t="shared" si="24"/>
        <v>5.574949999999999</v>
      </c>
      <c r="M113" s="2">
        <f t="shared" si="25"/>
        <v>5.574949999999999</v>
      </c>
      <c r="Q113" s="2"/>
    </row>
    <row r="114" spans="1:17" ht="12.75">
      <c r="A114" s="7">
        <v>43206</v>
      </c>
      <c r="B114" s="6">
        <v>2.3410249999999997</v>
      </c>
      <c r="C114" s="9">
        <f t="shared" si="26"/>
        <v>9.364099999999999</v>
      </c>
      <c r="D114" s="2">
        <f t="shared" si="20"/>
        <v>10</v>
      </c>
      <c r="E114">
        <f t="shared" si="27"/>
        <v>4.939049999999998</v>
      </c>
      <c r="F114">
        <f t="shared" si="21"/>
        <v>0</v>
      </c>
      <c r="G114" s="2">
        <f t="shared" si="22"/>
        <v>0</v>
      </c>
      <c r="H114">
        <f t="shared" si="28"/>
        <v>0</v>
      </c>
      <c r="I114">
        <f t="shared" si="29"/>
        <v>-0.6359000000000012</v>
      </c>
      <c r="J114">
        <f t="shared" si="30"/>
        <v>4.939049999999998</v>
      </c>
      <c r="K114">
        <f t="shared" si="23"/>
        <v>1</v>
      </c>
      <c r="L114">
        <f t="shared" si="24"/>
        <v>9.364099999999999</v>
      </c>
      <c r="M114" s="2">
        <f t="shared" si="25"/>
        <v>9.364099999999999</v>
      </c>
      <c r="Q114" s="2"/>
    </row>
    <row r="115" spans="1:17" ht="12.75">
      <c r="A115" s="7">
        <v>43207</v>
      </c>
      <c r="B115" s="6">
        <v>2.6584725</v>
      </c>
      <c r="C115" s="9">
        <f t="shared" si="26"/>
        <v>10.63389</v>
      </c>
      <c r="D115" s="2">
        <f t="shared" si="20"/>
        <v>10</v>
      </c>
      <c r="E115">
        <f t="shared" si="27"/>
        <v>5.572939999999997</v>
      </c>
      <c r="F115">
        <f t="shared" si="21"/>
        <v>0</v>
      </c>
      <c r="G115" s="2">
        <f t="shared" si="22"/>
        <v>0</v>
      </c>
      <c r="H115">
        <f t="shared" si="28"/>
        <v>0.6338899999999992</v>
      </c>
      <c r="I115">
        <f t="shared" si="29"/>
        <v>0</v>
      </c>
      <c r="J115">
        <f t="shared" si="30"/>
        <v>5.572939999999997</v>
      </c>
      <c r="K115">
        <f t="shared" si="23"/>
        <v>1</v>
      </c>
      <c r="L115">
        <f t="shared" si="24"/>
        <v>10.63389</v>
      </c>
      <c r="M115" s="2">
        <f t="shared" si="25"/>
        <v>10</v>
      </c>
      <c r="Q115" s="2"/>
    </row>
    <row r="116" spans="1:17" ht="12.75">
      <c r="A116" s="7">
        <v>43208</v>
      </c>
      <c r="B116" s="6">
        <v>4.202469999999999</v>
      </c>
      <c r="C116" s="9">
        <f t="shared" si="26"/>
        <v>16.809879999999996</v>
      </c>
      <c r="D116" s="2">
        <f t="shared" si="20"/>
        <v>10</v>
      </c>
      <c r="E116">
        <f t="shared" si="27"/>
        <v>10</v>
      </c>
      <c r="F116">
        <f t="shared" si="21"/>
        <v>2.3828199999999935</v>
      </c>
      <c r="G116" s="2">
        <f t="shared" si="22"/>
        <v>0</v>
      </c>
      <c r="H116">
        <f t="shared" si="28"/>
        <v>4.427060000000003</v>
      </c>
      <c r="I116">
        <f t="shared" si="29"/>
        <v>0</v>
      </c>
      <c r="J116">
        <f t="shared" si="30"/>
        <v>10</v>
      </c>
      <c r="K116">
        <f t="shared" si="23"/>
        <v>0.8582488393730358</v>
      </c>
      <c r="L116">
        <f t="shared" si="24"/>
        <v>14.427060000000003</v>
      </c>
      <c r="M116" s="2">
        <f t="shared" si="25"/>
        <v>10</v>
      </c>
      <c r="Q116" s="2"/>
    </row>
    <row r="117" spans="1:17" ht="12.75">
      <c r="A117" s="7">
        <v>43209</v>
      </c>
      <c r="B117" s="6">
        <v>4.852605</v>
      </c>
      <c r="C117" s="9">
        <f t="shared" si="26"/>
        <v>19.41042</v>
      </c>
      <c r="D117" s="2">
        <f t="shared" si="20"/>
        <v>10</v>
      </c>
      <c r="E117">
        <f t="shared" si="27"/>
        <v>10</v>
      </c>
      <c r="F117">
        <f t="shared" si="21"/>
        <v>9.410419999999998</v>
      </c>
      <c r="G117" s="2">
        <f t="shared" si="22"/>
        <v>0</v>
      </c>
      <c r="H117">
        <f t="shared" si="28"/>
        <v>0</v>
      </c>
      <c r="I117">
        <f t="shared" si="29"/>
        <v>0</v>
      </c>
      <c r="J117">
        <f t="shared" si="30"/>
        <v>10</v>
      </c>
      <c r="K117">
        <f t="shared" si="23"/>
        <v>0.5151872035741628</v>
      </c>
      <c r="L117">
        <f t="shared" si="24"/>
        <v>10</v>
      </c>
      <c r="M117" s="2">
        <f t="shared" si="25"/>
        <v>10</v>
      </c>
      <c r="Q117" s="2"/>
    </row>
    <row r="118" spans="1:17" ht="12.75">
      <c r="A118" s="7">
        <v>43210</v>
      </c>
      <c r="B118" s="6">
        <v>6.2322675</v>
      </c>
      <c r="C118" s="9">
        <f t="shared" si="26"/>
        <v>24.92907</v>
      </c>
      <c r="D118" s="2">
        <f t="shared" si="20"/>
        <v>10</v>
      </c>
      <c r="E118">
        <f t="shared" si="27"/>
        <v>10</v>
      </c>
      <c r="F118">
        <f t="shared" si="21"/>
        <v>14.92907</v>
      </c>
      <c r="G118" s="2">
        <f t="shared" si="22"/>
        <v>0</v>
      </c>
      <c r="H118">
        <f t="shared" si="28"/>
        <v>0</v>
      </c>
      <c r="I118">
        <f t="shared" si="29"/>
        <v>0</v>
      </c>
      <c r="J118">
        <f t="shared" si="30"/>
        <v>10</v>
      </c>
      <c r="K118">
        <f t="shared" si="23"/>
        <v>0.40113810904297675</v>
      </c>
      <c r="L118">
        <f t="shared" si="24"/>
        <v>10</v>
      </c>
      <c r="M118" s="2">
        <f t="shared" si="25"/>
        <v>10</v>
      </c>
      <c r="Q118" s="2"/>
    </row>
    <row r="119" spans="1:17" ht="12.75">
      <c r="A119" s="7">
        <v>43211</v>
      </c>
      <c r="B119" s="6">
        <v>2.0590375</v>
      </c>
      <c r="C119" s="9">
        <f t="shared" si="26"/>
        <v>8.23615</v>
      </c>
      <c r="D119" s="2">
        <f t="shared" si="20"/>
        <v>10</v>
      </c>
      <c r="E119">
        <f t="shared" si="27"/>
        <v>8.23615</v>
      </c>
      <c r="F119">
        <f t="shared" si="21"/>
        <v>0</v>
      </c>
      <c r="G119" s="2">
        <f t="shared" si="22"/>
        <v>0</v>
      </c>
      <c r="H119">
        <f t="shared" si="28"/>
        <v>0</v>
      </c>
      <c r="I119">
        <f t="shared" si="29"/>
        <v>-1.7638499999999997</v>
      </c>
      <c r="J119">
        <f t="shared" si="30"/>
        <v>8.23615</v>
      </c>
      <c r="K119">
        <f t="shared" si="23"/>
        <v>1</v>
      </c>
      <c r="L119">
        <f t="shared" si="24"/>
        <v>8.23615</v>
      </c>
      <c r="M119" s="2">
        <f t="shared" si="25"/>
        <v>8.23615</v>
      </c>
      <c r="Q119" s="2"/>
    </row>
    <row r="120" spans="1:17" ht="12.75">
      <c r="A120" s="7">
        <v>43212</v>
      </c>
      <c r="B120" s="6">
        <v>2.5122375000000003</v>
      </c>
      <c r="C120" s="9">
        <f t="shared" si="26"/>
        <v>10.048950000000001</v>
      </c>
      <c r="D120" s="2">
        <f t="shared" si="20"/>
        <v>10</v>
      </c>
      <c r="E120">
        <f t="shared" si="27"/>
        <v>8.285100000000002</v>
      </c>
      <c r="F120">
        <f t="shared" si="21"/>
        <v>0</v>
      </c>
      <c r="G120" s="2">
        <f t="shared" si="22"/>
        <v>0</v>
      </c>
      <c r="H120">
        <f t="shared" si="28"/>
        <v>0.04895000000000138</v>
      </c>
      <c r="I120">
        <f t="shared" si="29"/>
        <v>0</v>
      </c>
      <c r="J120">
        <f t="shared" si="30"/>
        <v>8.285100000000002</v>
      </c>
      <c r="K120">
        <f t="shared" si="23"/>
        <v>1</v>
      </c>
      <c r="L120">
        <f t="shared" si="24"/>
        <v>10.048950000000001</v>
      </c>
      <c r="M120" s="2">
        <f t="shared" si="25"/>
        <v>10</v>
      </c>
      <c r="Q120" s="2"/>
    </row>
    <row r="121" spans="1:17" ht="12.75">
      <c r="A121" s="7">
        <v>43213</v>
      </c>
      <c r="B121" s="6">
        <v>3.5701175000000003</v>
      </c>
      <c r="C121" s="9">
        <f t="shared" si="26"/>
        <v>14.280470000000001</v>
      </c>
      <c r="D121" s="2">
        <f t="shared" si="20"/>
        <v>10</v>
      </c>
      <c r="E121">
        <f t="shared" si="27"/>
        <v>10</v>
      </c>
      <c r="F121">
        <f t="shared" si="21"/>
        <v>2.565570000000003</v>
      </c>
      <c r="G121" s="2">
        <f t="shared" si="22"/>
        <v>0</v>
      </c>
      <c r="H121">
        <f t="shared" si="28"/>
        <v>1.7148999999999983</v>
      </c>
      <c r="I121">
        <f t="shared" si="29"/>
        <v>0</v>
      </c>
      <c r="J121">
        <f t="shared" si="30"/>
        <v>10</v>
      </c>
      <c r="K121">
        <f t="shared" si="23"/>
        <v>0.8203441483368543</v>
      </c>
      <c r="L121">
        <f t="shared" si="24"/>
        <v>11.714899999999998</v>
      </c>
      <c r="M121" s="2">
        <f t="shared" si="25"/>
        <v>10</v>
      </c>
      <c r="Q121" s="2"/>
    </row>
    <row r="122" spans="1:17" ht="12.75">
      <c r="A122" s="7">
        <v>43214</v>
      </c>
      <c r="B122" s="6">
        <v>5.51071</v>
      </c>
      <c r="C122" s="9">
        <f t="shared" si="26"/>
        <v>22.04284</v>
      </c>
      <c r="D122" s="2">
        <f t="shared" si="20"/>
        <v>10</v>
      </c>
      <c r="E122">
        <f t="shared" si="27"/>
        <v>10</v>
      </c>
      <c r="F122">
        <f t="shared" si="21"/>
        <v>12.042840000000002</v>
      </c>
      <c r="G122" s="2">
        <f t="shared" si="22"/>
        <v>0</v>
      </c>
      <c r="H122">
        <f t="shared" si="28"/>
        <v>0</v>
      </c>
      <c r="I122">
        <f t="shared" si="29"/>
        <v>0</v>
      </c>
      <c r="J122">
        <f t="shared" si="30"/>
        <v>10</v>
      </c>
      <c r="K122">
        <f t="shared" si="23"/>
        <v>0.45366205080652033</v>
      </c>
      <c r="L122">
        <f t="shared" si="24"/>
        <v>10</v>
      </c>
      <c r="M122" s="2">
        <f t="shared" si="25"/>
        <v>10</v>
      </c>
      <c r="Q122" s="2"/>
    </row>
    <row r="123" spans="1:17" ht="12.75">
      <c r="A123" s="7">
        <v>43215</v>
      </c>
      <c r="B123" s="6">
        <v>4.0282275</v>
      </c>
      <c r="C123" s="9">
        <f t="shared" si="26"/>
        <v>16.11291</v>
      </c>
      <c r="D123" s="2">
        <f t="shared" si="20"/>
        <v>10</v>
      </c>
      <c r="E123">
        <f t="shared" si="27"/>
        <v>10</v>
      </c>
      <c r="F123">
        <f t="shared" si="21"/>
        <v>6.112909999999999</v>
      </c>
      <c r="G123" s="2">
        <f t="shared" si="22"/>
        <v>0</v>
      </c>
      <c r="H123">
        <f t="shared" si="28"/>
        <v>0</v>
      </c>
      <c r="I123">
        <f t="shared" si="29"/>
        <v>0</v>
      </c>
      <c r="J123">
        <f t="shared" si="30"/>
        <v>10</v>
      </c>
      <c r="K123">
        <f t="shared" si="23"/>
        <v>0.6206203596991481</v>
      </c>
      <c r="L123">
        <f t="shared" si="24"/>
        <v>10</v>
      </c>
      <c r="M123" s="2">
        <f t="shared" si="25"/>
        <v>10</v>
      </c>
      <c r="Q123" s="2"/>
    </row>
    <row r="124" spans="1:17" ht="12.75">
      <c r="A124" s="7">
        <v>43216</v>
      </c>
      <c r="B124" s="6">
        <v>4.7046325</v>
      </c>
      <c r="C124" s="9">
        <f t="shared" si="26"/>
        <v>18.81853</v>
      </c>
      <c r="D124" s="2">
        <f t="shared" si="20"/>
        <v>10</v>
      </c>
      <c r="E124">
        <f t="shared" si="27"/>
        <v>10</v>
      </c>
      <c r="F124">
        <f t="shared" si="21"/>
        <v>8.818529999999999</v>
      </c>
      <c r="G124" s="2">
        <f t="shared" si="22"/>
        <v>0</v>
      </c>
      <c r="H124">
        <f t="shared" si="28"/>
        <v>0</v>
      </c>
      <c r="I124">
        <f t="shared" si="29"/>
        <v>0</v>
      </c>
      <c r="J124">
        <f t="shared" si="30"/>
        <v>10</v>
      </c>
      <c r="K124">
        <f t="shared" si="23"/>
        <v>0.5313911341640394</v>
      </c>
      <c r="L124">
        <f t="shared" si="24"/>
        <v>10</v>
      </c>
      <c r="M124" s="2">
        <f t="shared" si="25"/>
        <v>10</v>
      </c>
      <c r="Q124" s="2"/>
    </row>
    <row r="125" spans="1:17" ht="12.75">
      <c r="A125" s="7">
        <v>43217</v>
      </c>
      <c r="B125" s="6">
        <v>5.01184</v>
      </c>
      <c r="C125" s="9">
        <f t="shared" si="26"/>
        <v>20.04736</v>
      </c>
      <c r="D125" s="2">
        <f t="shared" si="20"/>
        <v>10</v>
      </c>
      <c r="E125">
        <f t="shared" si="27"/>
        <v>10</v>
      </c>
      <c r="F125">
        <f t="shared" si="21"/>
        <v>10.047360000000001</v>
      </c>
      <c r="G125" s="2">
        <f t="shared" si="22"/>
        <v>0</v>
      </c>
      <c r="H125">
        <f t="shared" si="28"/>
        <v>0</v>
      </c>
      <c r="I125">
        <f t="shared" si="29"/>
        <v>0</v>
      </c>
      <c r="J125">
        <f t="shared" si="30"/>
        <v>10</v>
      </c>
      <c r="K125">
        <f t="shared" si="23"/>
        <v>0.4988187970884944</v>
      </c>
      <c r="L125">
        <f t="shared" si="24"/>
        <v>10</v>
      </c>
      <c r="M125" s="2">
        <f t="shared" si="25"/>
        <v>10</v>
      </c>
      <c r="Q125" s="2"/>
    </row>
    <row r="126" spans="1:17" ht="12.75">
      <c r="A126" s="7">
        <v>43218</v>
      </c>
      <c r="B126" s="6">
        <v>2.99126</v>
      </c>
      <c r="C126" s="9">
        <f t="shared" si="26"/>
        <v>11.96504</v>
      </c>
      <c r="D126" s="2">
        <f t="shared" si="20"/>
        <v>10</v>
      </c>
      <c r="E126">
        <f t="shared" si="27"/>
        <v>10</v>
      </c>
      <c r="F126">
        <f t="shared" si="21"/>
        <v>1.9650400000000001</v>
      </c>
      <c r="G126" s="2">
        <f t="shared" si="22"/>
        <v>0</v>
      </c>
      <c r="H126">
        <f t="shared" si="28"/>
        <v>0</v>
      </c>
      <c r="I126">
        <f t="shared" si="29"/>
        <v>0</v>
      </c>
      <c r="J126">
        <f t="shared" si="30"/>
        <v>10</v>
      </c>
      <c r="K126">
        <f t="shared" si="23"/>
        <v>0.8357682047030348</v>
      </c>
      <c r="L126">
        <f t="shared" si="24"/>
        <v>10</v>
      </c>
      <c r="M126" s="2">
        <f t="shared" si="25"/>
        <v>10</v>
      </c>
      <c r="Q126" s="2"/>
    </row>
    <row r="127" spans="1:17" ht="12.75">
      <c r="A127" s="7">
        <v>43219</v>
      </c>
      <c r="B127" s="6">
        <v>5.676702499999999</v>
      </c>
      <c r="C127" s="9">
        <f t="shared" si="26"/>
        <v>22.706809999999997</v>
      </c>
      <c r="D127" s="2">
        <f t="shared" si="20"/>
        <v>10</v>
      </c>
      <c r="E127">
        <f t="shared" si="27"/>
        <v>10</v>
      </c>
      <c r="F127">
        <f t="shared" si="21"/>
        <v>12.706809999999997</v>
      </c>
      <c r="G127" s="2">
        <f t="shared" si="22"/>
        <v>0</v>
      </c>
      <c r="H127">
        <f t="shared" si="28"/>
        <v>0</v>
      </c>
      <c r="I127">
        <f t="shared" si="29"/>
        <v>0</v>
      </c>
      <c r="J127">
        <f t="shared" si="30"/>
        <v>10</v>
      </c>
      <c r="K127">
        <f t="shared" si="23"/>
        <v>0.44039651540661157</v>
      </c>
      <c r="L127">
        <f t="shared" si="24"/>
        <v>10</v>
      </c>
      <c r="M127" s="2">
        <f t="shared" si="25"/>
        <v>10</v>
      </c>
      <c r="Q127" s="2"/>
    </row>
    <row r="128" spans="1:17" ht="12.75">
      <c r="A128" s="7">
        <v>43220</v>
      </c>
      <c r="B128" s="6">
        <v>6.16377</v>
      </c>
      <c r="C128" s="9">
        <f t="shared" si="26"/>
        <v>24.65508</v>
      </c>
      <c r="D128" s="2">
        <f t="shared" si="20"/>
        <v>10</v>
      </c>
      <c r="E128">
        <f t="shared" si="27"/>
        <v>10</v>
      </c>
      <c r="F128">
        <f t="shared" si="21"/>
        <v>14.655080000000002</v>
      </c>
      <c r="G128" s="2">
        <f t="shared" si="22"/>
        <v>0</v>
      </c>
      <c r="H128">
        <f t="shared" si="28"/>
        <v>0</v>
      </c>
      <c r="I128">
        <f t="shared" si="29"/>
        <v>0</v>
      </c>
      <c r="J128">
        <f t="shared" si="30"/>
        <v>10</v>
      </c>
      <c r="K128">
        <f t="shared" si="23"/>
        <v>0.4055959258700438</v>
      </c>
      <c r="L128">
        <f t="shared" si="24"/>
        <v>10</v>
      </c>
      <c r="M128" s="2">
        <f t="shared" si="25"/>
        <v>10</v>
      </c>
      <c r="Q128" s="2"/>
    </row>
    <row r="129" spans="1:17" ht="12.75">
      <c r="A129" s="7">
        <v>43221</v>
      </c>
      <c r="B129" s="6">
        <v>2.5147075</v>
      </c>
      <c r="C129" s="9">
        <f t="shared" si="26"/>
        <v>10.05883</v>
      </c>
      <c r="D129" s="2">
        <f t="shared" si="20"/>
        <v>10</v>
      </c>
      <c r="E129">
        <f t="shared" si="27"/>
        <v>10</v>
      </c>
      <c r="F129">
        <f t="shared" si="21"/>
        <v>0.05883000000000038</v>
      </c>
      <c r="G129" s="2">
        <f t="shared" si="22"/>
        <v>0</v>
      </c>
      <c r="H129">
        <f t="shared" si="28"/>
        <v>0</v>
      </c>
      <c r="I129">
        <f t="shared" si="29"/>
        <v>0</v>
      </c>
      <c r="J129">
        <f t="shared" si="30"/>
        <v>10</v>
      </c>
      <c r="K129">
        <f t="shared" si="23"/>
        <v>0.9941514072710246</v>
      </c>
      <c r="L129">
        <f t="shared" si="24"/>
        <v>10</v>
      </c>
      <c r="M129" s="2">
        <f t="shared" si="25"/>
        <v>10</v>
      </c>
      <c r="Q129" s="2"/>
    </row>
    <row r="130" spans="1:17" ht="12.75">
      <c r="A130" s="7">
        <v>43222</v>
      </c>
      <c r="B130" s="6">
        <v>1.5441025</v>
      </c>
      <c r="C130" s="9">
        <f t="shared" si="26"/>
        <v>6.17641</v>
      </c>
      <c r="D130" s="2">
        <f t="shared" si="20"/>
        <v>10</v>
      </c>
      <c r="E130">
        <f t="shared" si="27"/>
        <v>6.17641</v>
      </c>
      <c r="F130">
        <f t="shared" si="21"/>
        <v>0</v>
      </c>
      <c r="G130" s="2">
        <f t="shared" si="22"/>
        <v>0</v>
      </c>
      <c r="H130">
        <f t="shared" si="28"/>
        <v>0</v>
      </c>
      <c r="I130">
        <f t="shared" si="29"/>
        <v>-3.8235900000000003</v>
      </c>
      <c r="J130">
        <f t="shared" si="30"/>
        <v>6.17641</v>
      </c>
      <c r="K130">
        <f t="shared" si="23"/>
        <v>1</v>
      </c>
      <c r="L130">
        <f t="shared" si="24"/>
        <v>6.17641</v>
      </c>
      <c r="M130" s="2">
        <f t="shared" si="25"/>
        <v>6.17641</v>
      </c>
      <c r="Q130" s="2"/>
    </row>
    <row r="131" spans="1:17" ht="12.75">
      <c r="A131" s="7">
        <v>43223</v>
      </c>
      <c r="B131" s="6">
        <v>3.19682</v>
      </c>
      <c r="C131" s="9">
        <f t="shared" si="26"/>
        <v>12.78728</v>
      </c>
      <c r="D131" s="2">
        <f t="shared" si="20"/>
        <v>10</v>
      </c>
      <c r="E131">
        <f t="shared" si="27"/>
        <v>8.96369</v>
      </c>
      <c r="F131">
        <f t="shared" si="21"/>
        <v>8.881784197001252E-16</v>
      </c>
      <c r="G131" s="2">
        <f t="shared" si="22"/>
        <v>0</v>
      </c>
      <c r="H131">
        <f t="shared" si="28"/>
        <v>2.78728</v>
      </c>
      <c r="I131">
        <f t="shared" si="29"/>
        <v>0</v>
      </c>
      <c r="J131">
        <f t="shared" si="30"/>
        <v>8.96369</v>
      </c>
      <c r="K131">
        <f t="shared" si="23"/>
        <v>0.9999999999999999</v>
      </c>
      <c r="L131">
        <f t="shared" si="24"/>
        <v>12.787279999999999</v>
      </c>
      <c r="M131" s="2">
        <f t="shared" si="25"/>
        <v>10</v>
      </c>
      <c r="Q131" s="2"/>
    </row>
    <row r="132" spans="1:17" ht="12.75">
      <c r="A132" s="7">
        <v>43224</v>
      </c>
      <c r="B132" s="6">
        <v>1.524705</v>
      </c>
      <c r="C132" s="9">
        <f t="shared" si="26"/>
        <v>6.09882</v>
      </c>
      <c r="D132" s="2">
        <f t="shared" si="20"/>
        <v>10</v>
      </c>
      <c r="E132">
        <f t="shared" si="27"/>
        <v>5.06251</v>
      </c>
      <c r="F132">
        <f t="shared" si="21"/>
        <v>0</v>
      </c>
      <c r="G132" s="2">
        <f t="shared" si="22"/>
        <v>0</v>
      </c>
      <c r="H132">
        <f t="shared" si="28"/>
        <v>0</v>
      </c>
      <c r="I132">
        <f t="shared" si="29"/>
        <v>-3.90118</v>
      </c>
      <c r="J132">
        <f t="shared" si="30"/>
        <v>5.06251</v>
      </c>
      <c r="K132">
        <f t="shared" si="23"/>
        <v>1</v>
      </c>
      <c r="L132">
        <f t="shared" si="24"/>
        <v>6.09882</v>
      </c>
      <c r="M132" s="2">
        <f t="shared" si="25"/>
        <v>6.09882</v>
      </c>
      <c r="Q132" s="2"/>
    </row>
    <row r="133" spans="1:17" ht="12.75">
      <c r="A133" s="7">
        <v>43225</v>
      </c>
      <c r="B133" s="6">
        <v>3.21788</v>
      </c>
      <c r="C133" s="9">
        <f t="shared" si="26"/>
        <v>12.87152</v>
      </c>
      <c r="D133" s="2">
        <f t="shared" si="20"/>
        <v>10</v>
      </c>
      <c r="E133">
        <f t="shared" si="27"/>
        <v>7.93403</v>
      </c>
      <c r="F133">
        <f t="shared" si="21"/>
        <v>0</v>
      </c>
      <c r="G133" s="2">
        <f t="shared" si="22"/>
        <v>0</v>
      </c>
      <c r="H133">
        <f t="shared" si="28"/>
        <v>2.8715200000000003</v>
      </c>
      <c r="I133">
        <f t="shared" si="29"/>
        <v>0</v>
      </c>
      <c r="J133">
        <f t="shared" si="30"/>
        <v>7.93403</v>
      </c>
      <c r="K133">
        <f t="shared" si="23"/>
        <v>1</v>
      </c>
      <c r="L133">
        <f t="shared" si="24"/>
        <v>12.87152</v>
      </c>
      <c r="M133" s="2">
        <f t="shared" si="25"/>
        <v>10</v>
      </c>
      <c r="Q133" s="2"/>
    </row>
    <row r="134" spans="1:17" ht="12.75">
      <c r="A134" s="7">
        <v>43226</v>
      </c>
      <c r="B134" s="6">
        <v>5.3022875</v>
      </c>
      <c r="C134" s="9">
        <f t="shared" si="26"/>
        <v>21.20915</v>
      </c>
      <c r="D134" s="2">
        <f t="shared" si="20"/>
        <v>10</v>
      </c>
      <c r="E134">
        <f t="shared" si="27"/>
        <v>10</v>
      </c>
      <c r="F134">
        <f t="shared" si="21"/>
        <v>9.143180000000001</v>
      </c>
      <c r="G134" s="2">
        <f t="shared" si="22"/>
        <v>0</v>
      </c>
      <c r="H134">
        <f t="shared" si="28"/>
        <v>2.06597</v>
      </c>
      <c r="I134">
        <f t="shared" si="29"/>
        <v>0</v>
      </c>
      <c r="J134">
        <f t="shared" si="30"/>
        <v>10</v>
      </c>
      <c r="K134">
        <f t="shared" si="23"/>
        <v>0.5689039871942062</v>
      </c>
      <c r="L134">
        <f t="shared" si="24"/>
        <v>12.065969999999998</v>
      </c>
      <c r="M134" s="2">
        <f t="shared" si="25"/>
        <v>10</v>
      </c>
      <c r="Q134" s="2"/>
    </row>
    <row r="135" spans="1:17" ht="12.75">
      <c r="A135" s="7">
        <v>43227</v>
      </c>
      <c r="B135" s="6">
        <v>2.3314375</v>
      </c>
      <c r="C135" s="9">
        <f t="shared" si="26"/>
        <v>9.32575</v>
      </c>
      <c r="D135" s="2">
        <f t="shared" si="20"/>
        <v>10</v>
      </c>
      <c r="E135">
        <f t="shared" si="27"/>
        <v>9.32575</v>
      </c>
      <c r="F135">
        <f t="shared" si="21"/>
        <v>0</v>
      </c>
      <c r="G135" s="2">
        <f t="shared" si="22"/>
        <v>0</v>
      </c>
      <c r="H135">
        <f t="shared" si="28"/>
        <v>0</v>
      </c>
      <c r="I135">
        <f t="shared" si="29"/>
        <v>-0.6742500000000007</v>
      </c>
      <c r="J135">
        <f t="shared" si="30"/>
        <v>9.32575</v>
      </c>
      <c r="K135">
        <f t="shared" si="23"/>
        <v>1</v>
      </c>
      <c r="L135">
        <f t="shared" si="24"/>
        <v>9.32575</v>
      </c>
      <c r="M135" s="2">
        <f t="shared" si="25"/>
        <v>9.32575</v>
      </c>
      <c r="Q135" s="2"/>
    </row>
    <row r="136" spans="1:17" ht="12.75">
      <c r="A136" s="7">
        <v>43228</v>
      </c>
      <c r="B136" s="6">
        <v>1.455635</v>
      </c>
      <c r="C136" s="9">
        <f t="shared" si="26"/>
        <v>5.82254</v>
      </c>
      <c r="D136" s="2">
        <f t="shared" si="20"/>
        <v>10</v>
      </c>
      <c r="E136">
        <f t="shared" si="27"/>
        <v>5.148289999999999</v>
      </c>
      <c r="F136">
        <f t="shared" si="21"/>
        <v>0</v>
      </c>
      <c r="G136" s="2">
        <f t="shared" si="22"/>
        <v>0</v>
      </c>
      <c r="H136">
        <f t="shared" si="28"/>
        <v>0</v>
      </c>
      <c r="I136">
        <f t="shared" si="29"/>
        <v>-4.17746</v>
      </c>
      <c r="J136">
        <f t="shared" si="30"/>
        <v>5.148289999999999</v>
      </c>
      <c r="K136">
        <f t="shared" si="23"/>
        <v>1</v>
      </c>
      <c r="L136">
        <f t="shared" si="24"/>
        <v>5.82254</v>
      </c>
      <c r="M136" s="2">
        <f t="shared" si="25"/>
        <v>5.82254</v>
      </c>
      <c r="Q136" s="2"/>
    </row>
    <row r="137" spans="1:17" ht="12.75">
      <c r="A137" s="7">
        <v>43229</v>
      </c>
      <c r="B137" s="6">
        <v>6.9252125</v>
      </c>
      <c r="C137" s="9">
        <f t="shared" si="26"/>
        <v>27.70085</v>
      </c>
      <c r="D137" s="2">
        <f aca="true" t="shared" si="31" ref="D137:D200">$B$4/365</f>
        <v>10</v>
      </c>
      <c r="E137">
        <f t="shared" si="27"/>
        <v>10</v>
      </c>
      <c r="F137">
        <f aca="true" t="shared" si="32" ref="F137:F200">MAX((C137-D137)-H137,0)</f>
        <v>12.849139999999998</v>
      </c>
      <c r="G137" s="2">
        <f aca="true" t="shared" si="33" ref="G137:G200">MAX(D137+I137-C137,0)</f>
        <v>0</v>
      </c>
      <c r="H137">
        <f t="shared" si="28"/>
        <v>4.851710000000001</v>
      </c>
      <c r="I137">
        <f t="shared" si="29"/>
        <v>0</v>
      </c>
      <c r="J137">
        <f t="shared" si="30"/>
        <v>10</v>
      </c>
      <c r="K137">
        <f aca="true" t="shared" si="34" ref="K137:K200">IF(F137&gt;0,(C137-F137)/C137,1)</f>
        <v>0.5361463637397409</v>
      </c>
      <c r="L137">
        <f aca="true" t="shared" si="35" ref="L137:L200">K137*C137</f>
        <v>14.85171</v>
      </c>
      <c r="M137" s="2">
        <f aca="true" t="shared" si="36" ref="M137:M200">IF(C137&lt;D137,C137,D137)</f>
        <v>10</v>
      </c>
      <c r="Q137" s="2"/>
    </row>
    <row r="138" spans="1:17" ht="12.75">
      <c r="A138" s="7">
        <v>43230</v>
      </c>
      <c r="B138" s="6">
        <v>6.73748</v>
      </c>
      <c r="C138" s="9">
        <f aca="true" t="shared" si="37" ref="C138:C201">B138*$B$6</f>
        <v>26.94992</v>
      </c>
      <c r="D138" s="2">
        <f t="shared" si="31"/>
        <v>10</v>
      </c>
      <c r="E138">
        <f aca="true" t="shared" si="38" ref="E138:E201">IF(D138&gt;C138,MIN(E137-MIN(D138-C138,E137),$B$3),MIN(E137+(C138-D138),$B$3))</f>
        <v>10</v>
      </c>
      <c r="F138">
        <f t="shared" si="32"/>
        <v>16.94992</v>
      </c>
      <c r="G138" s="2">
        <f t="shared" si="33"/>
        <v>0</v>
      </c>
      <c r="H138">
        <f t="shared" si="28"/>
        <v>0</v>
      </c>
      <c r="I138">
        <f t="shared" si="29"/>
        <v>0</v>
      </c>
      <c r="J138">
        <f t="shared" si="30"/>
        <v>10</v>
      </c>
      <c r="K138">
        <f t="shared" si="34"/>
        <v>0.3710586153873555</v>
      </c>
      <c r="L138">
        <f t="shared" si="35"/>
        <v>10</v>
      </c>
      <c r="M138" s="2">
        <f t="shared" si="36"/>
        <v>10</v>
      </c>
      <c r="Q138" s="2"/>
    </row>
    <row r="139" spans="1:17" ht="12.75">
      <c r="A139" s="7">
        <v>43231</v>
      </c>
      <c r="B139" s="6">
        <v>5.197395</v>
      </c>
      <c r="C139" s="9">
        <f t="shared" si="37"/>
        <v>20.78958</v>
      </c>
      <c r="D139" s="2">
        <f t="shared" si="31"/>
        <v>10</v>
      </c>
      <c r="E139">
        <f t="shared" si="38"/>
        <v>10</v>
      </c>
      <c r="F139">
        <f t="shared" si="32"/>
        <v>10.78958</v>
      </c>
      <c r="G139" s="2">
        <f t="shared" si="33"/>
        <v>0</v>
      </c>
      <c r="H139">
        <f aca="true" t="shared" si="39" ref="H139:H202">IF(E139-E138&gt;0,E139-E138,0)</f>
        <v>0</v>
      </c>
      <c r="I139">
        <f aca="true" t="shared" si="40" ref="I139:I202">IF(E139-E138&lt;0,E139-E138,0)</f>
        <v>0</v>
      </c>
      <c r="J139">
        <f aca="true" t="shared" si="41" ref="J139:J202">J138+SUM(H139:I139)</f>
        <v>10</v>
      </c>
      <c r="K139">
        <f t="shared" si="34"/>
        <v>0.481010198378226</v>
      </c>
      <c r="L139">
        <f t="shared" si="35"/>
        <v>10</v>
      </c>
      <c r="M139" s="2">
        <f t="shared" si="36"/>
        <v>10</v>
      </c>
      <c r="Q139" s="2"/>
    </row>
    <row r="140" spans="1:17" ht="12.75">
      <c r="A140" s="7">
        <v>43232</v>
      </c>
      <c r="B140" s="6">
        <v>5.245805000000001</v>
      </c>
      <c r="C140" s="9">
        <f t="shared" si="37"/>
        <v>20.983220000000003</v>
      </c>
      <c r="D140" s="2">
        <f t="shared" si="31"/>
        <v>10</v>
      </c>
      <c r="E140">
        <f t="shared" si="38"/>
        <v>10</v>
      </c>
      <c r="F140">
        <f t="shared" si="32"/>
        <v>10.983220000000003</v>
      </c>
      <c r="G140" s="2">
        <f t="shared" si="33"/>
        <v>0</v>
      </c>
      <c r="H140">
        <f t="shared" si="39"/>
        <v>0</v>
      </c>
      <c r="I140">
        <f t="shared" si="40"/>
        <v>0</v>
      </c>
      <c r="J140">
        <f t="shared" si="41"/>
        <v>10</v>
      </c>
      <c r="K140">
        <f t="shared" si="34"/>
        <v>0.4765712793365365</v>
      </c>
      <c r="L140">
        <f t="shared" si="35"/>
        <v>10</v>
      </c>
      <c r="M140" s="2">
        <f t="shared" si="36"/>
        <v>10</v>
      </c>
      <c r="Q140" s="2"/>
    </row>
    <row r="141" spans="1:17" ht="12.75">
      <c r="A141" s="7">
        <v>43233</v>
      </c>
      <c r="B141" s="6">
        <v>4.9541575</v>
      </c>
      <c r="C141" s="9">
        <f t="shared" si="37"/>
        <v>19.81663</v>
      </c>
      <c r="D141" s="2">
        <f t="shared" si="31"/>
        <v>10</v>
      </c>
      <c r="E141">
        <f t="shared" si="38"/>
        <v>10</v>
      </c>
      <c r="F141">
        <f t="shared" si="32"/>
        <v>9.81663</v>
      </c>
      <c r="G141" s="2">
        <f t="shared" si="33"/>
        <v>0</v>
      </c>
      <c r="H141">
        <f t="shared" si="39"/>
        <v>0</v>
      </c>
      <c r="I141">
        <f t="shared" si="40"/>
        <v>0</v>
      </c>
      <c r="J141">
        <f t="shared" si="41"/>
        <v>10</v>
      </c>
      <c r="K141">
        <f t="shared" si="34"/>
        <v>0.5046266696204148</v>
      </c>
      <c r="L141">
        <f t="shared" si="35"/>
        <v>10</v>
      </c>
      <c r="M141" s="2">
        <f t="shared" si="36"/>
        <v>10</v>
      </c>
      <c r="Q141" s="2"/>
    </row>
    <row r="142" spans="1:17" ht="12.75">
      <c r="A142" s="7">
        <v>43234</v>
      </c>
      <c r="B142" s="6">
        <v>4.3383975</v>
      </c>
      <c r="C142" s="9">
        <f t="shared" si="37"/>
        <v>17.35359</v>
      </c>
      <c r="D142" s="2">
        <f t="shared" si="31"/>
        <v>10</v>
      </c>
      <c r="E142">
        <f t="shared" si="38"/>
        <v>10</v>
      </c>
      <c r="F142">
        <f t="shared" si="32"/>
        <v>7.3535900000000005</v>
      </c>
      <c r="G142" s="2">
        <f t="shared" si="33"/>
        <v>0</v>
      </c>
      <c r="H142">
        <f t="shared" si="39"/>
        <v>0</v>
      </c>
      <c r="I142">
        <f t="shared" si="40"/>
        <v>0</v>
      </c>
      <c r="J142">
        <f t="shared" si="41"/>
        <v>10</v>
      </c>
      <c r="K142">
        <f t="shared" si="34"/>
        <v>0.5762496405642867</v>
      </c>
      <c r="L142">
        <f t="shared" si="35"/>
        <v>10.000000000000002</v>
      </c>
      <c r="M142" s="2">
        <f t="shared" si="36"/>
        <v>10</v>
      </c>
      <c r="Q142" s="2"/>
    </row>
    <row r="143" spans="1:17" ht="12.75">
      <c r="A143" s="7">
        <v>43235</v>
      </c>
      <c r="B143" s="6">
        <v>6.3658125</v>
      </c>
      <c r="C143" s="9">
        <f t="shared" si="37"/>
        <v>25.46325</v>
      </c>
      <c r="D143" s="2">
        <f t="shared" si="31"/>
        <v>10</v>
      </c>
      <c r="E143">
        <f t="shared" si="38"/>
        <v>10</v>
      </c>
      <c r="F143">
        <f t="shared" si="32"/>
        <v>15.463249999999999</v>
      </c>
      <c r="G143" s="2">
        <f t="shared" si="33"/>
        <v>0</v>
      </c>
      <c r="H143">
        <f t="shared" si="39"/>
        <v>0</v>
      </c>
      <c r="I143">
        <f t="shared" si="40"/>
        <v>0</v>
      </c>
      <c r="J143">
        <f t="shared" si="41"/>
        <v>10</v>
      </c>
      <c r="K143">
        <f t="shared" si="34"/>
        <v>0.39272284566973975</v>
      </c>
      <c r="L143">
        <f t="shared" si="35"/>
        <v>10</v>
      </c>
      <c r="M143" s="2">
        <f t="shared" si="36"/>
        <v>10</v>
      </c>
      <c r="Q143" s="2"/>
    </row>
    <row r="144" spans="1:17" ht="12.75">
      <c r="A144" s="7">
        <v>43236</v>
      </c>
      <c r="B144" s="6">
        <v>5.791877500000001</v>
      </c>
      <c r="C144" s="9">
        <f t="shared" si="37"/>
        <v>23.167510000000004</v>
      </c>
      <c r="D144" s="2">
        <f t="shared" si="31"/>
        <v>10</v>
      </c>
      <c r="E144">
        <f t="shared" si="38"/>
        <v>10</v>
      </c>
      <c r="F144">
        <f t="shared" si="32"/>
        <v>13.167510000000004</v>
      </c>
      <c r="G144" s="2">
        <f t="shared" si="33"/>
        <v>0</v>
      </c>
      <c r="H144">
        <f t="shared" si="39"/>
        <v>0</v>
      </c>
      <c r="I144">
        <f t="shared" si="40"/>
        <v>0</v>
      </c>
      <c r="J144">
        <f t="shared" si="41"/>
        <v>10</v>
      </c>
      <c r="K144">
        <f t="shared" si="34"/>
        <v>0.43163896335859997</v>
      </c>
      <c r="L144">
        <f t="shared" si="35"/>
        <v>10</v>
      </c>
      <c r="M144" s="2">
        <f t="shared" si="36"/>
        <v>10</v>
      </c>
      <c r="Q144" s="2"/>
    </row>
    <row r="145" spans="1:17" ht="12.75">
      <c r="A145" s="7">
        <v>43237</v>
      </c>
      <c r="B145" s="6">
        <v>6.172595</v>
      </c>
      <c r="C145" s="9">
        <f t="shared" si="37"/>
        <v>24.69038</v>
      </c>
      <c r="D145" s="2">
        <f t="shared" si="31"/>
        <v>10</v>
      </c>
      <c r="E145">
        <f t="shared" si="38"/>
        <v>10</v>
      </c>
      <c r="F145">
        <f t="shared" si="32"/>
        <v>14.690380000000001</v>
      </c>
      <c r="G145" s="2">
        <f t="shared" si="33"/>
        <v>0</v>
      </c>
      <c r="H145">
        <f t="shared" si="39"/>
        <v>0</v>
      </c>
      <c r="I145">
        <f t="shared" si="40"/>
        <v>0</v>
      </c>
      <c r="J145">
        <f t="shared" si="41"/>
        <v>10</v>
      </c>
      <c r="K145">
        <f t="shared" si="34"/>
        <v>0.4050160426854508</v>
      </c>
      <c r="L145">
        <f t="shared" si="35"/>
        <v>10</v>
      </c>
      <c r="M145" s="2">
        <f t="shared" si="36"/>
        <v>10</v>
      </c>
      <c r="Q145" s="2"/>
    </row>
    <row r="146" spans="1:17" ht="12.75">
      <c r="A146" s="7">
        <v>43238</v>
      </c>
      <c r="B146" s="6">
        <v>2.484075</v>
      </c>
      <c r="C146" s="9">
        <f t="shared" si="37"/>
        <v>9.9363</v>
      </c>
      <c r="D146" s="2">
        <f t="shared" si="31"/>
        <v>10</v>
      </c>
      <c r="E146">
        <f t="shared" si="38"/>
        <v>9.9363</v>
      </c>
      <c r="F146">
        <f t="shared" si="32"/>
        <v>0</v>
      </c>
      <c r="G146" s="2">
        <f t="shared" si="33"/>
        <v>0</v>
      </c>
      <c r="H146">
        <f t="shared" si="39"/>
        <v>0</v>
      </c>
      <c r="I146">
        <f t="shared" si="40"/>
        <v>-0.06370000000000076</v>
      </c>
      <c r="J146">
        <f t="shared" si="41"/>
        <v>9.9363</v>
      </c>
      <c r="K146">
        <f t="shared" si="34"/>
        <v>1</v>
      </c>
      <c r="L146">
        <f t="shared" si="35"/>
        <v>9.9363</v>
      </c>
      <c r="M146" s="2">
        <f t="shared" si="36"/>
        <v>9.9363</v>
      </c>
      <c r="Q146" s="2"/>
    </row>
    <row r="147" spans="1:17" ht="12.75">
      <c r="A147" s="7">
        <v>43239</v>
      </c>
      <c r="B147" s="6">
        <v>1.7794349999999997</v>
      </c>
      <c r="C147" s="9">
        <f t="shared" si="37"/>
        <v>7.117739999999999</v>
      </c>
      <c r="D147" s="2">
        <f t="shared" si="31"/>
        <v>10</v>
      </c>
      <c r="E147">
        <f t="shared" si="38"/>
        <v>7.054039999999998</v>
      </c>
      <c r="F147">
        <f t="shared" si="32"/>
        <v>0</v>
      </c>
      <c r="G147" s="2">
        <f t="shared" si="33"/>
        <v>0</v>
      </c>
      <c r="H147">
        <f t="shared" si="39"/>
        <v>0</v>
      </c>
      <c r="I147">
        <f t="shared" si="40"/>
        <v>-2.8822600000000014</v>
      </c>
      <c r="J147">
        <f t="shared" si="41"/>
        <v>7.054039999999998</v>
      </c>
      <c r="K147">
        <f t="shared" si="34"/>
        <v>1</v>
      </c>
      <c r="L147">
        <f t="shared" si="35"/>
        <v>7.117739999999999</v>
      </c>
      <c r="M147" s="2">
        <f t="shared" si="36"/>
        <v>7.117739999999999</v>
      </c>
      <c r="Q147" s="2"/>
    </row>
    <row r="148" spans="1:17" ht="12.75">
      <c r="A148" s="7">
        <v>43240</v>
      </c>
      <c r="B148" s="6">
        <v>5.3491824999999995</v>
      </c>
      <c r="C148" s="9">
        <f t="shared" si="37"/>
        <v>21.396729999999998</v>
      </c>
      <c r="D148" s="2">
        <f t="shared" si="31"/>
        <v>10</v>
      </c>
      <c r="E148">
        <f t="shared" si="38"/>
        <v>10</v>
      </c>
      <c r="F148">
        <f t="shared" si="32"/>
        <v>8.450769999999995</v>
      </c>
      <c r="G148" s="2">
        <f t="shared" si="33"/>
        <v>0</v>
      </c>
      <c r="H148">
        <f t="shared" si="39"/>
        <v>2.945960000000002</v>
      </c>
      <c r="I148">
        <f t="shared" si="40"/>
        <v>0</v>
      </c>
      <c r="J148">
        <f t="shared" si="41"/>
        <v>10</v>
      </c>
      <c r="K148">
        <f t="shared" si="34"/>
        <v>0.6050438548320236</v>
      </c>
      <c r="L148">
        <f t="shared" si="35"/>
        <v>12.945960000000003</v>
      </c>
      <c r="M148" s="2">
        <f t="shared" si="36"/>
        <v>10</v>
      </c>
      <c r="Q148" s="2"/>
    </row>
    <row r="149" spans="1:17" ht="12.75">
      <c r="A149" s="7">
        <v>43241</v>
      </c>
      <c r="B149" s="6">
        <v>5.1457625</v>
      </c>
      <c r="C149" s="9">
        <f t="shared" si="37"/>
        <v>20.58305</v>
      </c>
      <c r="D149" s="2">
        <f t="shared" si="31"/>
        <v>10</v>
      </c>
      <c r="E149">
        <f t="shared" si="38"/>
        <v>10</v>
      </c>
      <c r="F149">
        <f t="shared" si="32"/>
        <v>10.58305</v>
      </c>
      <c r="G149" s="2">
        <f t="shared" si="33"/>
        <v>0</v>
      </c>
      <c r="H149">
        <f t="shared" si="39"/>
        <v>0</v>
      </c>
      <c r="I149">
        <f t="shared" si="40"/>
        <v>0</v>
      </c>
      <c r="J149">
        <f t="shared" si="41"/>
        <v>10</v>
      </c>
      <c r="K149">
        <f t="shared" si="34"/>
        <v>0.4858366471441307</v>
      </c>
      <c r="L149">
        <f t="shared" si="35"/>
        <v>10</v>
      </c>
      <c r="M149" s="2">
        <f t="shared" si="36"/>
        <v>10</v>
      </c>
      <c r="Q149" s="2"/>
    </row>
    <row r="150" spans="1:17" ht="12.75">
      <c r="A150" s="7">
        <v>43242</v>
      </c>
      <c r="B150" s="6">
        <v>6.3025975</v>
      </c>
      <c r="C150" s="9">
        <f t="shared" si="37"/>
        <v>25.21039</v>
      </c>
      <c r="D150" s="2">
        <f t="shared" si="31"/>
        <v>10</v>
      </c>
      <c r="E150">
        <f t="shared" si="38"/>
        <v>10</v>
      </c>
      <c r="F150">
        <f t="shared" si="32"/>
        <v>15.21039</v>
      </c>
      <c r="G150" s="2">
        <f t="shared" si="33"/>
        <v>0</v>
      </c>
      <c r="H150">
        <f t="shared" si="39"/>
        <v>0</v>
      </c>
      <c r="I150">
        <f t="shared" si="40"/>
        <v>0</v>
      </c>
      <c r="J150">
        <f t="shared" si="41"/>
        <v>10</v>
      </c>
      <c r="K150">
        <f t="shared" si="34"/>
        <v>0.39666185251398334</v>
      </c>
      <c r="L150">
        <f t="shared" si="35"/>
        <v>10</v>
      </c>
      <c r="M150" s="2">
        <f t="shared" si="36"/>
        <v>10</v>
      </c>
      <c r="Q150" s="2"/>
    </row>
    <row r="151" spans="1:17" ht="12.75">
      <c r="A151" s="7">
        <v>43243</v>
      </c>
      <c r="B151" s="6">
        <v>5.51479</v>
      </c>
      <c r="C151" s="9">
        <f t="shared" si="37"/>
        <v>22.05916</v>
      </c>
      <c r="D151" s="2">
        <f t="shared" si="31"/>
        <v>10</v>
      </c>
      <c r="E151">
        <f t="shared" si="38"/>
        <v>10</v>
      </c>
      <c r="F151">
        <f t="shared" si="32"/>
        <v>12.059159999999999</v>
      </c>
      <c r="G151" s="2">
        <f t="shared" si="33"/>
        <v>0</v>
      </c>
      <c r="H151">
        <f t="shared" si="39"/>
        <v>0</v>
      </c>
      <c r="I151">
        <f t="shared" si="40"/>
        <v>0</v>
      </c>
      <c r="J151">
        <f t="shared" si="41"/>
        <v>10</v>
      </c>
      <c r="K151">
        <f t="shared" si="34"/>
        <v>0.45332641859436174</v>
      </c>
      <c r="L151">
        <f t="shared" si="35"/>
        <v>10</v>
      </c>
      <c r="M151" s="2">
        <f t="shared" si="36"/>
        <v>10</v>
      </c>
      <c r="Q151" s="2"/>
    </row>
    <row r="152" spans="1:17" ht="12.75">
      <c r="A152" s="7">
        <v>43244</v>
      </c>
      <c r="B152" s="6">
        <v>3.4695325</v>
      </c>
      <c r="C152" s="9">
        <f t="shared" si="37"/>
        <v>13.87813</v>
      </c>
      <c r="D152" s="2">
        <f t="shared" si="31"/>
        <v>10</v>
      </c>
      <c r="E152">
        <f t="shared" si="38"/>
        <v>10</v>
      </c>
      <c r="F152">
        <f t="shared" si="32"/>
        <v>3.8781300000000005</v>
      </c>
      <c r="G152" s="2">
        <f t="shared" si="33"/>
        <v>0</v>
      </c>
      <c r="H152">
        <f t="shared" si="39"/>
        <v>0</v>
      </c>
      <c r="I152">
        <f t="shared" si="40"/>
        <v>0</v>
      </c>
      <c r="J152">
        <f t="shared" si="41"/>
        <v>10</v>
      </c>
      <c r="K152">
        <f t="shared" si="34"/>
        <v>0.7205581731832746</v>
      </c>
      <c r="L152">
        <f t="shared" si="35"/>
        <v>10</v>
      </c>
      <c r="M152" s="2">
        <f t="shared" si="36"/>
        <v>10</v>
      </c>
      <c r="Q152" s="2"/>
    </row>
    <row r="153" spans="1:17" ht="12.75">
      <c r="A153" s="7">
        <v>43245</v>
      </c>
      <c r="B153" s="6">
        <v>6.8062700000000005</v>
      </c>
      <c r="C153" s="9">
        <f t="shared" si="37"/>
        <v>27.225080000000002</v>
      </c>
      <c r="D153" s="2">
        <f t="shared" si="31"/>
        <v>10</v>
      </c>
      <c r="E153">
        <f t="shared" si="38"/>
        <v>10</v>
      </c>
      <c r="F153">
        <f t="shared" si="32"/>
        <v>17.225080000000002</v>
      </c>
      <c r="G153" s="2">
        <f t="shared" si="33"/>
        <v>0</v>
      </c>
      <c r="H153">
        <f t="shared" si="39"/>
        <v>0</v>
      </c>
      <c r="I153">
        <f t="shared" si="40"/>
        <v>0</v>
      </c>
      <c r="J153">
        <f t="shared" si="41"/>
        <v>10</v>
      </c>
      <c r="K153">
        <f t="shared" si="34"/>
        <v>0.3673083788918159</v>
      </c>
      <c r="L153">
        <f t="shared" si="35"/>
        <v>10</v>
      </c>
      <c r="M153" s="2">
        <f t="shared" si="36"/>
        <v>10</v>
      </c>
      <c r="Q153" s="2"/>
    </row>
    <row r="154" spans="1:17" ht="12.75">
      <c r="A154" s="7">
        <v>43246</v>
      </c>
      <c r="B154" s="6">
        <v>6.61361</v>
      </c>
      <c r="C154" s="9">
        <f t="shared" si="37"/>
        <v>26.45444</v>
      </c>
      <c r="D154" s="2">
        <f t="shared" si="31"/>
        <v>10</v>
      </c>
      <c r="E154">
        <f t="shared" si="38"/>
        <v>10</v>
      </c>
      <c r="F154">
        <f t="shared" si="32"/>
        <v>16.45444</v>
      </c>
      <c r="G154" s="2">
        <f t="shared" si="33"/>
        <v>0</v>
      </c>
      <c r="H154">
        <f t="shared" si="39"/>
        <v>0</v>
      </c>
      <c r="I154">
        <f t="shared" si="40"/>
        <v>0</v>
      </c>
      <c r="J154">
        <f t="shared" si="41"/>
        <v>10</v>
      </c>
      <c r="K154">
        <f t="shared" si="34"/>
        <v>0.3780083796897609</v>
      </c>
      <c r="L154">
        <f t="shared" si="35"/>
        <v>10</v>
      </c>
      <c r="M154" s="2">
        <f t="shared" si="36"/>
        <v>10</v>
      </c>
      <c r="Q154" s="2"/>
    </row>
    <row r="155" spans="1:17" ht="12.75">
      <c r="A155" s="7">
        <v>43247</v>
      </c>
      <c r="B155" s="6">
        <v>6.3103575</v>
      </c>
      <c r="C155" s="9">
        <f t="shared" si="37"/>
        <v>25.24143</v>
      </c>
      <c r="D155" s="2">
        <f t="shared" si="31"/>
        <v>10</v>
      </c>
      <c r="E155">
        <f t="shared" si="38"/>
        <v>10</v>
      </c>
      <c r="F155">
        <f t="shared" si="32"/>
        <v>15.241430000000001</v>
      </c>
      <c r="G155" s="2">
        <f t="shared" si="33"/>
        <v>0</v>
      </c>
      <c r="H155">
        <f t="shared" si="39"/>
        <v>0</v>
      </c>
      <c r="I155">
        <f t="shared" si="40"/>
        <v>0</v>
      </c>
      <c r="J155">
        <f t="shared" si="41"/>
        <v>10</v>
      </c>
      <c r="K155">
        <f t="shared" si="34"/>
        <v>0.39617406779251413</v>
      </c>
      <c r="L155">
        <f t="shared" si="35"/>
        <v>10</v>
      </c>
      <c r="M155" s="2">
        <f t="shared" si="36"/>
        <v>10</v>
      </c>
      <c r="Q155" s="2"/>
    </row>
    <row r="156" spans="1:17" ht="12.75">
      <c r="A156" s="7">
        <v>43248</v>
      </c>
      <c r="B156" s="6">
        <v>5.597200000000001</v>
      </c>
      <c r="C156" s="9">
        <f t="shared" si="37"/>
        <v>22.388800000000003</v>
      </c>
      <c r="D156" s="2">
        <f t="shared" si="31"/>
        <v>10</v>
      </c>
      <c r="E156">
        <f t="shared" si="38"/>
        <v>10</v>
      </c>
      <c r="F156">
        <f t="shared" si="32"/>
        <v>12.388800000000003</v>
      </c>
      <c r="G156" s="2">
        <f t="shared" si="33"/>
        <v>0</v>
      </c>
      <c r="H156">
        <f t="shared" si="39"/>
        <v>0</v>
      </c>
      <c r="I156">
        <f t="shared" si="40"/>
        <v>0</v>
      </c>
      <c r="J156">
        <f t="shared" si="41"/>
        <v>10</v>
      </c>
      <c r="K156">
        <f t="shared" si="34"/>
        <v>0.44665189737725997</v>
      </c>
      <c r="L156">
        <f t="shared" si="35"/>
        <v>10</v>
      </c>
      <c r="M156" s="2">
        <f t="shared" si="36"/>
        <v>10</v>
      </c>
      <c r="Q156" s="2"/>
    </row>
    <row r="157" spans="1:17" ht="12.75">
      <c r="A157" s="7">
        <v>43249</v>
      </c>
      <c r="B157" s="6">
        <v>5.4261525</v>
      </c>
      <c r="C157" s="9">
        <f t="shared" si="37"/>
        <v>21.70461</v>
      </c>
      <c r="D157" s="2">
        <f t="shared" si="31"/>
        <v>10</v>
      </c>
      <c r="E157">
        <f t="shared" si="38"/>
        <v>10</v>
      </c>
      <c r="F157">
        <f t="shared" si="32"/>
        <v>11.704609999999999</v>
      </c>
      <c r="G157" s="2">
        <f t="shared" si="33"/>
        <v>0</v>
      </c>
      <c r="H157">
        <f t="shared" si="39"/>
        <v>0</v>
      </c>
      <c r="I157">
        <f t="shared" si="40"/>
        <v>0</v>
      </c>
      <c r="J157">
        <f t="shared" si="41"/>
        <v>10</v>
      </c>
      <c r="K157">
        <f t="shared" si="34"/>
        <v>0.4607316141593883</v>
      </c>
      <c r="L157">
        <f t="shared" si="35"/>
        <v>10</v>
      </c>
      <c r="M157" s="2">
        <f t="shared" si="36"/>
        <v>10</v>
      </c>
      <c r="Q157" s="2"/>
    </row>
    <row r="158" spans="1:17" ht="12.75">
      <c r="A158" s="7">
        <v>43250</v>
      </c>
      <c r="B158" s="6">
        <v>3.7094699999999996</v>
      </c>
      <c r="C158" s="9">
        <f t="shared" si="37"/>
        <v>14.837879999999998</v>
      </c>
      <c r="D158" s="2">
        <f t="shared" si="31"/>
        <v>10</v>
      </c>
      <c r="E158">
        <f t="shared" si="38"/>
        <v>10</v>
      </c>
      <c r="F158">
        <f t="shared" si="32"/>
        <v>4.837879999999998</v>
      </c>
      <c r="G158" s="2">
        <f t="shared" si="33"/>
        <v>0</v>
      </c>
      <c r="H158">
        <f t="shared" si="39"/>
        <v>0</v>
      </c>
      <c r="I158">
        <f t="shared" si="40"/>
        <v>0</v>
      </c>
      <c r="J158">
        <f t="shared" si="41"/>
        <v>10</v>
      </c>
      <c r="K158">
        <f t="shared" si="34"/>
        <v>0.6739507261145123</v>
      </c>
      <c r="L158">
        <f t="shared" si="35"/>
        <v>10</v>
      </c>
      <c r="M158" s="2">
        <f t="shared" si="36"/>
        <v>10</v>
      </c>
      <c r="Q158" s="2"/>
    </row>
    <row r="159" spans="1:17" ht="12.75">
      <c r="A159" s="7">
        <v>43251</v>
      </c>
      <c r="B159" s="6">
        <v>5.394632499999999</v>
      </c>
      <c r="C159" s="9">
        <f t="shared" si="37"/>
        <v>21.578529999999997</v>
      </c>
      <c r="D159" s="2">
        <f t="shared" si="31"/>
        <v>10</v>
      </c>
      <c r="E159">
        <f t="shared" si="38"/>
        <v>10</v>
      </c>
      <c r="F159">
        <f t="shared" si="32"/>
        <v>11.578529999999997</v>
      </c>
      <c r="G159" s="2">
        <f t="shared" si="33"/>
        <v>0</v>
      </c>
      <c r="H159">
        <f t="shared" si="39"/>
        <v>0</v>
      </c>
      <c r="I159">
        <f t="shared" si="40"/>
        <v>0</v>
      </c>
      <c r="J159">
        <f t="shared" si="41"/>
        <v>10</v>
      </c>
      <c r="K159">
        <f t="shared" si="34"/>
        <v>0.4634235974368968</v>
      </c>
      <c r="L159">
        <f t="shared" si="35"/>
        <v>10</v>
      </c>
      <c r="M159" s="2">
        <f t="shared" si="36"/>
        <v>10</v>
      </c>
      <c r="Q159" s="2"/>
    </row>
    <row r="160" spans="1:17" ht="12.75">
      <c r="A160" s="7">
        <v>43252</v>
      </c>
      <c r="B160" s="6">
        <v>5.3422875</v>
      </c>
      <c r="C160" s="9">
        <f t="shared" si="37"/>
        <v>21.36915</v>
      </c>
      <c r="D160" s="2">
        <f t="shared" si="31"/>
        <v>10</v>
      </c>
      <c r="E160">
        <f t="shared" si="38"/>
        <v>10</v>
      </c>
      <c r="F160">
        <f t="shared" si="32"/>
        <v>11.369150000000001</v>
      </c>
      <c r="G160" s="2">
        <f t="shared" si="33"/>
        <v>0</v>
      </c>
      <c r="H160">
        <f t="shared" si="39"/>
        <v>0</v>
      </c>
      <c r="I160">
        <f t="shared" si="40"/>
        <v>0</v>
      </c>
      <c r="J160">
        <f t="shared" si="41"/>
        <v>10</v>
      </c>
      <c r="K160">
        <f t="shared" si="34"/>
        <v>0.46796433175863333</v>
      </c>
      <c r="L160">
        <f t="shared" si="35"/>
        <v>10</v>
      </c>
      <c r="M160" s="2">
        <f t="shared" si="36"/>
        <v>10</v>
      </c>
      <c r="Q160" s="2"/>
    </row>
    <row r="161" spans="1:17" ht="12.75">
      <c r="A161" s="7">
        <v>43253</v>
      </c>
      <c r="B161" s="6">
        <v>4.7830275</v>
      </c>
      <c r="C161" s="9">
        <f t="shared" si="37"/>
        <v>19.13211</v>
      </c>
      <c r="D161" s="2">
        <f t="shared" si="31"/>
        <v>10</v>
      </c>
      <c r="E161">
        <f t="shared" si="38"/>
        <v>10</v>
      </c>
      <c r="F161">
        <f t="shared" si="32"/>
        <v>9.13211</v>
      </c>
      <c r="G161" s="2">
        <f t="shared" si="33"/>
        <v>0</v>
      </c>
      <c r="H161">
        <f t="shared" si="39"/>
        <v>0</v>
      </c>
      <c r="I161">
        <f t="shared" si="40"/>
        <v>0</v>
      </c>
      <c r="J161">
        <f t="shared" si="41"/>
        <v>10</v>
      </c>
      <c r="K161">
        <f t="shared" si="34"/>
        <v>0.5226815024584325</v>
      </c>
      <c r="L161">
        <f t="shared" si="35"/>
        <v>10.000000000000002</v>
      </c>
      <c r="M161" s="2">
        <f t="shared" si="36"/>
        <v>10</v>
      </c>
      <c r="Q161" s="2"/>
    </row>
    <row r="162" spans="1:17" ht="12.75">
      <c r="A162" s="7">
        <v>43254</v>
      </c>
      <c r="B162" s="6">
        <v>4.594609999999999</v>
      </c>
      <c r="C162" s="9">
        <f t="shared" si="37"/>
        <v>18.378439999999998</v>
      </c>
      <c r="D162" s="2">
        <f t="shared" si="31"/>
        <v>10</v>
      </c>
      <c r="E162">
        <f t="shared" si="38"/>
        <v>10</v>
      </c>
      <c r="F162">
        <f t="shared" si="32"/>
        <v>8.378439999999998</v>
      </c>
      <c r="G162" s="2">
        <f t="shared" si="33"/>
        <v>0</v>
      </c>
      <c r="H162">
        <f t="shared" si="39"/>
        <v>0</v>
      </c>
      <c r="I162">
        <f t="shared" si="40"/>
        <v>0</v>
      </c>
      <c r="J162">
        <f t="shared" si="41"/>
        <v>10</v>
      </c>
      <c r="K162">
        <f t="shared" si="34"/>
        <v>0.544115822670477</v>
      </c>
      <c r="L162">
        <f t="shared" si="35"/>
        <v>10</v>
      </c>
      <c r="M162" s="2">
        <f t="shared" si="36"/>
        <v>10</v>
      </c>
      <c r="Q162" s="2"/>
    </row>
    <row r="163" spans="1:17" ht="12.75">
      <c r="A163" s="7">
        <v>43255</v>
      </c>
      <c r="B163" s="6">
        <v>4.233440000000001</v>
      </c>
      <c r="C163" s="9">
        <f t="shared" si="37"/>
        <v>16.933760000000003</v>
      </c>
      <c r="D163" s="2">
        <f t="shared" si="31"/>
        <v>10</v>
      </c>
      <c r="E163">
        <f t="shared" si="38"/>
        <v>10</v>
      </c>
      <c r="F163">
        <f t="shared" si="32"/>
        <v>6.933760000000003</v>
      </c>
      <c r="G163" s="2">
        <f t="shared" si="33"/>
        <v>0</v>
      </c>
      <c r="H163">
        <f t="shared" si="39"/>
        <v>0</v>
      </c>
      <c r="I163">
        <f t="shared" si="40"/>
        <v>0</v>
      </c>
      <c r="J163">
        <f t="shared" si="41"/>
        <v>10</v>
      </c>
      <c r="K163">
        <f t="shared" si="34"/>
        <v>0.5905363014475224</v>
      </c>
      <c r="L163">
        <f t="shared" si="35"/>
        <v>10</v>
      </c>
      <c r="M163" s="2">
        <f t="shared" si="36"/>
        <v>10</v>
      </c>
      <c r="Q163" s="2"/>
    </row>
    <row r="164" spans="1:17" ht="12.75">
      <c r="A164" s="7">
        <v>43256</v>
      </c>
      <c r="B164" s="6">
        <v>6.18928</v>
      </c>
      <c r="C164" s="9">
        <f t="shared" si="37"/>
        <v>24.75712</v>
      </c>
      <c r="D164" s="2">
        <f t="shared" si="31"/>
        <v>10</v>
      </c>
      <c r="E164">
        <f t="shared" si="38"/>
        <v>10</v>
      </c>
      <c r="F164">
        <f t="shared" si="32"/>
        <v>14.75712</v>
      </c>
      <c r="G164" s="2">
        <f t="shared" si="33"/>
        <v>0</v>
      </c>
      <c r="H164">
        <f t="shared" si="39"/>
        <v>0</v>
      </c>
      <c r="I164">
        <f t="shared" si="40"/>
        <v>0</v>
      </c>
      <c r="J164">
        <f t="shared" si="41"/>
        <v>10</v>
      </c>
      <c r="K164">
        <f t="shared" si="34"/>
        <v>0.40392420443088695</v>
      </c>
      <c r="L164">
        <f t="shared" si="35"/>
        <v>10</v>
      </c>
      <c r="M164" s="2">
        <f t="shared" si="36"/>
        <v>10</v>
      </c>
      <c r="Q164" s="2"/>
    </row>
    <row r="165" spans="1:17" ht="12.75">
      <c r="A165" s="7">
        <v>43257</v>
      </c>
      <c r="B165" s="6">
        <v>4.716615</v>
      </c>
      <c r="C165" s="9">
        <f t="shared" si="37"/>
        <v>18.86646</v>
      </c>
      <c r="D165" s="2">
        <f t="shared" si="31"/>
        <v>10</v>
      </c>
      <c r="E165">
        <f t="shared" si="38"/>
        <v>10</v>
      </c>
      <c r="F165">
        <f t="shared" si="32"/>
        <v>8.86646</v>
      </c>
      <c r="G165" s="2">
        <f t="shared" si="33"/>
        <v>0</v>
      </c>
      <c r="H165">
        <f t="shared" si="39"/>
        <v>0</v>
      </c>
      <c r="I165">
        <f t="shared" si="40"/>
        <v>0</v>
      </c>
      <c r="J165">
        <f t="shared" si="41"/>
        <v>10</v>
      </c>
      <c r="K165">
        <f t="shared" si="34"/>
        <v>0.530041141793426</v>
      </c>
      <c r="L165">
        <f t="shared" si="35"/>
        <v>10</v>
      </c>
      <c r="M165" s="2">
        <f t="shared" si="36"/>
        <v>10</v>
      </c>
      <c r="Q165" s="2"/>
    </row>
    <row r="166" spans="1:17" ht="12.75">
      <c r="A166" s="7">
        <v>43258</v>
      </c>
      <c r="B166" s="6">
        <v>5.3311225</v>
      </c>
      <c r="C166" s="9">
        <f t="shared" si="37"/>
        <v>21.32449</v>
      </c>
      <c r="D166" s="2">
        <f t="shared" si="31"/>
        <v>10</v>
      </c>
      <c r="E166">
        <f t="shared" si="38"/>
        <v>10</v>
      </c>
      <c r="F166">
        <f t="shared" si="32"/>
        <v>11.32449</v>
      </c>
      <c r="G166" s="2">
        <f t="shared" si="33"/>
        <v>0</v>
      </c>
      <c r="H166">
        <f t="shared" si="39"/>
        <v>0</v>
      </c>
      <c r="I166">
        <f t="shared" si="40"/>
        <v>0</v>
      </c>
      <c r="J166">
        <f t="shared" si="41"/>
        <v>10</v>
      </c>
      <c r="K166">
        <f t="shared" si="34"/>
        <v>0.4689443921050398</v>
      </c>
      <c r="L166">
        <f t="shared" si="35"/>
        <v>10</v>
      </c>
      <c r="M166" s="2">
        <f t="shared" si="36"/>
        <v>10</v>
      </c>
      <c r="Q166" s="2"/>
    </row>
    <row r="167" spans="1:17" ht="12.75">
      <c r="A167" s="7">
        <v>43259</v>
      </c>
      <c r="B167" s="6">
        <v>5.977345</v>
      </c>
      <c r="C167" s="9">
        <f t="shared" si="37"/>
        <v>23.90938</v>
      </c>
      <c r="D167" s="2">
        <f t="shared" si="31"/>
        <v>10</v>
      </c>
      <c r="E167">
        <f t="shared" si="38"/>
        <v>10</v>
      </c>
      <c r="F167">
        <f t="shared" si="32"/>
        <v>13.909379999999999</v>
      </c>
      <c r="G167" s="2">
        <f t="shared" si="33"/>
        <v>0</v>
      </c>
      <c r="H167">
        <f t="shared" si="39"/>
        <v>0</v>
      </c>
      <c r="I167">
        <f t="shared" si="40"/>
        <v>0</v>
      </c>
      <c r="J167">
        <f t="shared" si="41"/>
        <v>10</v>
      </c>
      <c r="K167">
        <f t="shared" si="34"/>
        <v>0.41824589345269514</v>
      </c>
      <c r="L167">
        <f t="shared" si="35"/>
        <v>10</v>
      </c>
      <c r="M167" s="2">
        <f t="shared" si="36"/>
        <v>10</v>
      </c>
      <c r="Q167" s="2"/>
    </row>
    <row r="168" spans="1:17" ht="12.75">
      <c r="A168" s="7">
        <v>43260</v>
      </c>
      <c r="B168" s="6">
        <v>4.783502500000001</v>
      </c>
      <c r="C168" s="9">
        <f t="shared" si="37"/>
        <v>19.134010000000004</v>
      </c>
      <c r="D168" s="2">
        <f t="shared" si="31"/>
        <v>10</v>
      </c>
      <c r="E168">
        <f t="shared" si="38"/>
        <v>10</v>
      </c>
      <c r="F168">
        <f t="shared" si="32"/>
        <v>9.134010000000004</v>
      </c>
      <c r="G168" s="2">
        <f t="shared" si="33"/>
        <v>0</v>
      </c>
      <c r="H168">
        <f t="shared" si="39"/>
        <v>0</v>
      </c>
      <c r="I168">
        <f t="shared" si="40"/>
        <v>0</v>
      </c>
      <c r="J168">
        <f t="shared" si="41"/>
        <v>10</v>
      </c>
      <c r="K168">
        <f t="shared" si="34"/>
        <v>0.5226296003817286</v>
      </c>
      <c r="L168">
        <f t="shared" si="35"/>
        <v>10</v>
      </c>
      <c r="M168" s="2">
        <f t="shared" si="36"/>
        <v>10</v>
      </c>
      <c r="Q168" s="2"/>
    </row>
    <row r="169" spans="1:17" ht="12.75">
      <c r="A169" s="7">
        <v>43261</v>
      </c>
      <c r="B169" s="6">
        <v>6.3211775</v>
      </c>
      <c r="C169" s="9">
        <f t="shared" si="37"/>
        <v>25.28471</v>
      </c>
      <c r="D169" s="2">
        <f t="shared" si="31"/>
        <v>10</v>
      </c>
      <c r="E169">
        <f t="shared" si="38"/>
        <v>10</v>
      </c>
      <c r="F169">
        <f t="shared" si="32"/>
        <v>15.28471</v>
      </c>
      <c r="G169" s="2">
        <f t="shared" si="33"/>
        <v>0</v>
      </c>
      <c r="H169">
        <f t="shared" si="39"/>
        <v>0</v>
      </c>
      <c r="I169">
        <f t="shared" si="40"/>
        <v>0</v>
      </c>
      <c r="J169">
        <f t="shared" si="41"/>
        <v>10</v>
      </c>
      <c r="K169">
        <f t="shared" si="34"/>
        <v>0.39549593410404943</v>
      </c>
      <c r="L169">
        <f t="shared" si="35"/>
        <v>10</v>
      </c>
      <c r="M169" s="2">
        <f t="shared" si="36"/>
        <v>10</v>
      </c>
      <c r="Q169" s="2"/>
    </row>
    <row r="170" spans="1:17" ht="12.75">
      <c r="A170" s="7">
        <v>43262</v>
      </c>
      <c r="B170" s="6">
        <v>5.16567</v>
      </c>
      <c r="C170" s="9">
        <f t="shared" si="37"/>
        <v>20.66268</v>
      </c>
      <c r="D170" s="2">
        <f t="shared" si="31"/>
        <v>10</v>
      </c>
      <c r="E170">
        <f t="shared" si="38"/>
        <v>10</v>
      </c>
      <c r="F170">
        <f t="shared" si="32"/>
        <v>10.662680000000002</v>
      </c>
      <c r="G170" s="2">
        <f t="shared" si="33"/>
        <v>0</v>
      </c>
      <c r="H170">
        <f t="shared" si="39"/>
        <v>0</v>
      </c>
      <c r="I170">
        <f t="shared" si="40"/>
        <v>0</v>
      </c>
      <c r="J170">
        <f t="shared" si="41"/>
        <v>10</v>
      </c>
      <c r="K170">
        <f t="shared" si="34"/>
        <v>0.4839643260216003</v>
      </c>
      <c r="L170">
        <f t="shared" si="35"/>
        <v>10</v>
      </c>
      <c r="M170" s="2">
        <f t="shared" si="36"/>
        <v>10</v>
      </c>
      <c r="Q170" s="2"/>
    </row>
    <row r="171" spans="1:17" ht="12.75">
      <c r="A171" s="7">
        <v>43263</v>
      </c>
      <c r="B171" s="6">
        <v>3.7740374999999995</v>
      </c>
      <c r="C171" s="9">
        <f t="shared" si="37"/>
        <v>15.096149999999998</v>
      </c>
      <c r="D171" s="2">
        <f t="shared" si="31"/>
        <v>10</v>
      </c>
      <c r="E171">
        <f t="shared" si="38"/>
        <v>10</v>
      </c>
      <c r="F171">
        <f t="shared" si="32"/>
        <v>5.096149999999998</v>
      </c>
      <c r="G171" s="2">
        <f t="shared" si="33"/>
        <v>0</v>
      </c>
      <c r="H171">
        <f t="shared" si="39"/>
        <v>0</v>
      </c>
      <c r="I171">
        <f t="shared" si="40"/>
        <v>0</v>
      </c>
      <c r="J171">
        <f t="shared" si="41"/>
        <v>10</v>
      </c>
      <c r="K171">
        <f t="shared" si="34"/>
        <v>0.6624205509351723</v>
      </c>
      <c r="L171">
        <f t="shared" si="35"/>
        <v>10</v>
      </c>
      <c r="M171" s="2">
        <f t="shared" si="36"/>
        <v>10</v>
      </c>
      <c r="Q171" s="2"/>
    </row>
    <row r="172" spans="1:17" ht="12.75">
      <c r="A172" s="7">
        <v>43264</v>
      </c>
      <c r="B172" s="6">
        <v>3.7994</v>
      </c>
      <c r="C172" s="9">
        <f t="shared" si="37"/>
        <v>15.1976</v>
      </c>
      <c r="D172" s="2">
        <f t="shared" si="31"/>
        <v>10</v>
      </c>
      <c r="E172">
        <f t="shared" si="38"/>
        <v>10</v>
      </c>
      <c r="F172">
        <f t="shared" si="32"/>
        <v>5.1975999999999996</v>
      </c>
      <c r="G172" s="2">
        <f t="shared" si="33"/>
        <v>0</v>
      </c>
      <c r="H172">
        <f t="shared" si="39"/>
        <v>0</v>
      </c>
      <c r="I172">
        <f t="shared" si="40"/>
        <v>0</v>
      </c>
      <c r="J172">
        <f t="shared" si="41"/>
        <v>10</v>
      </c>
      <c r="K172">
        <f t="shared" si="34"/>
        <v>0.6579986313628468</v>
      </c>
      <c r="L172">
        <f t="shared" si="35"/>
        <v>10</v>
      </c>
      <c r="M172" s="2">
        <f t="shared" si="36"/>
        <v>10</v>
      </c>
      <c r="Q172" s="2"/>
    </row>
    <row r="173" spans="1:17" ht="12.75">
      <c r="A173" s="7">
        <v>43265</v>
      </c>
      <c r="B173" s="6">
        <v>6.81168</v>
      </c>
      <c r="C173" s="9">
        <f t="shared" si="37"/>
        <v>27.24672</v>
      </c>
      <c r="D173" s="2">
        <f t="shared" si="31"/>
        <v>10</v>
      </c>
      <c r="E173">
        <f t="shared" si="38"/>
        <v>10</v>
      </c>
      <c r="F173">
        <f t="shared" si="32"/>
        <v>17.24672</v>
      </c>
      <c r="G173" s="2">
        <f t="shared" si="33"/>
        <v>0</v>
      </c>
      <c r="H173">
        <f t="shared" si="39"/>
        <v>0</v>
      </c>
      <c r="I173">
        <f t="shared" si="40"/>
        <v>0</v>
      </c>
      <c r="J173">
        <f t="shared" si="41"/>
        <v>10</v>
      </c>
      <c r="K173">
        <f t="shared" si="34"/>
        <v>0.36701665374768044</v>
      </c>
      <c r="L173">
        <f t="shared" si="35"/>
        <v>10</v>
      </c>
      <c r="M173" s="2">
        <f t="shared" si="36"/>
        <v>10</v>
      </c>
      <c r="Q173" s="2"/>
    </row>
    <row r="174" spans="1:17" ht="12.75">
      <c r="A174" s="7">
        <v>43266</v>
      </c>
      <c r="B174" s="6">
        <v>4.6022675</v>
      </c>
      <c r="C174" s="9">
        <f t="shared" si="37"/>
        <v>18.40907</v>
      </c>
      <c r="D174" s="2">
        <f t="shared" si="31"/>
        <v>10</v>
      </c>
      <c r="E174">
        <f t="shared" si="38"/>
        <v>10</v>
      </c>
      <c r="F174">
        <f t="shared" si="32"/>
        <v>8.40907</v>
      </c>
      <c r="G174" s="2">
        <f t="shared" si="33"/>
        <v>0</v>
      </c>
      <c r="H174">
        <f t="shared" si="39"/>
        <v>0</v>
      </c>
      <c r="I174">
        <f t="shared" si="40"/>
        <v>0</v>
      </c>
      <c r="J174">
        <f t="shared" si="41"/>
        <v>10</v>
      </c>
      <c r="K174">
        <f t="shared" si="34"/>
        <v>0.5432104935230296</v>
      </c>
      <c r="L174">
        <f t="shared" si="35"/>
        <v>9.999999999999998</v>
      </c>
      <c r="M174" s="2">
        <f t="shared" si="36"/>
        <v>10</v>
      </c>
      <c r="Q174" s="2"/>
    </row>
    <row r="175" spans="1:17" ht="12.75">
      <c r="A175" s="7">
        <v>43267</v>
      </c>
      <c r="B175" s="6">
        <v>4.0811225</v>
      </c>
      <c r="C175" s="9">
        <f t="shared" si="37"/>
        <v>16.32449</v>
      </c>
      <c r="D175" s="2">
        <f t="shared" si="31"/>
        <v>10</v>
      </c>
      <c r="E175">
        <f t="shared" si="38"/>
        <v>10</v>
      </c>
      <c r="F175">
        <f t="shared" si="32"/>
        <v>6.324490000000001</v>
      </c>
      <c r="G175" s="2">
        <f t="shared" si="33"/>
        <v>0</v>
      </c>
      <c r="H175">
        <f t="shared" si="39"/>
        <v>0</v>
      </c>
      <c r="I175">
        <f t="shared" si="40"/>
        <v>0</v>
      </c>
      <c r="J175">
        <f t="shared" si="41"/>
        <v>10</v>
      </c>
      <c r="K175">
        <f t="shared" si="34"/>
        <v>0.6125765644133446</v>
      </c>
      <c r="L175">
        <f t="shared" si="35"/>
        <v>10</v>
      </c>
      <c r="M175" s="2">
        <f t="shared" si="36"/>
        <v>10</v>
      </c>
      <c r="Q175" s="2"/>
    </row>
    <row r="176" spans="1:17" ht="12.75">
      <c r="A176" s="7">
        <v>43268</v>
      </c>
      <c r="B176" s="6">
        <v>4.00204</v>
      </c>
      <c r="C176" s="9">
        <f t="shared" si="37"/>
        <v>16.00816</v>
      </c>
      <c r="D176" s="2">
        <f t="shared" si="31"/>
        <v>10</v>
      </c>
      <c r="E176">
        <f t="shared" si="38"/>
        <v>10</v>
      </c>
      <c r="F176">
        <f t="shared" si="32"/>
        <v>6.00816</v>
      </c>
      <c r="G176" s="2">
        <f t="shared" si="33"/>
        <v>0</v>
      </c>
      <c r="H176">
        <f t="shared" si="39"/>
        <v>0</v>
      </c>
      <c r="I176">
        <f t="shared" si="40"/>
        <v>0</v>
      </c>
      <c r="J176">
        <f t="shared" si="41"/>
        <v>10</v>
      </c>
      <c r="K176">
        <f t="shared" si="34"/>
        <v>0.6246814124796354</v>
      </c>
      <c r="L176">
        <f t="shared" si="35"/>
        <v>10</v>
      </c>
      <c r="M176" s="2">
        <f t="shared" si="36"/>
        <v>10</v>
      </c>
      <c r="Q176" s="2"/>
    </row>
    <row r="177" spans="1:17" ht="12.75">
      <c r="A177" s="7">
        <v>43269</v>
      </c>
      <c r="B177" s="6">
        <v>5.65207</v>
      </c>
      <c r="C177" s="9">
        <f t="shared" si="37"/>
        <v>22.60828</v>
      </c>
      <c r="D177" s="2">
        <f t="shared" si="31"/>
        <v>10</v>
      </c>
      <c r="E177">
        <f t="shared" si="38"/>
        <v>10</v>
      </c>
      <c r="F177">
        <f t="shared" si="32"/>
        <v>12.60828</v>
      </c>
      <c r="G177" s="2">
        <f t="shared" si="33"/>
        <v>0</v>
      </c>
      <c r="H177">
        <f t="shared" si="39"/>
        <v>0</v>
      </c>
      <c r="I177">
        <f t="shared" si="40"/>
        <v>0</v>
      </c>
      <c r="J177">
        <f t="shared" si="41"/>
        <v>10</v>
      </c>
      <c r="K177">
        <f t="shared" si="34"/>
        <v>0.44231582411399717</v>
      </c>
      <c r="L177">
        <f t="shared" si="35"/>
        <v>10</v>
      </c>
      <c r="M177" s="2">
        <f t="shared" si="36"/>
        <v>10</v>
      </c>
      <c r="Q177" s="2"/>
    </row>
    <row r="178" spans="1:17" ht="12.75">
      <c r="A178" s="7">
        <v>43270</v>
      </c>
      <c r="B178" s="6">
        <v>6.781899999999999</v>
      </c>
      <c r="C178" s="9">
        <f t="shared" si="37"/>
        <v>27.127599999999997</v>
      </c>
      <c r="D178" s="2">
        <f t="shared" si="31"/>
        <v>10</v>
      </c>
      <c r="E178">
        <f t="shared" si="38"/>
        <v>10</v>
      </c>
      <c r="F178">
        <f t="shared" si="32"/>
        <v>17.127599999999997</v>
      </c>
      <c r="G178" s="2">
        <f t="shared" si="33"/>
        <v>0</v>
      </c>
      <c r="H178">
        <f t="shared" si="39"/>
        <v>0</v>
      </c>
      <c r="I178">
        <f t="shared" si="40"/>
        <v>0</v>
      </c>
      <c r="J178">
        <f t="shared" si="41"/>
        <v>10</v>
      </c>
      <c r="K178">
        <f t="shared" si="34"/>
        <v>0.3686282605169643</v>
      </c>
      <c r="L178">
        <f t="shared" si="35"/>
        <v>10</v>
      </c>
      <c r="M178" s="2">
        <f t="shared" si="36"/>
        <v>10</v>
      </c>
      <c r="Q178" s="2"/>
    </row>
    <row r="179" spans="1:17" ht="12.75">
      <c r="A179" s="7">
        <v>43271</v>
      </c>
      <c r="B179" s="6">
        <v>5.84802</v>
      </c>
      <c r="C179" s="9">
        <f t="shared" si="37"/>
        <v>23.39208</v>
      </c>
      <c r="D179" s="2">
        <f t="shared" si="31"/>
        <v>10</v>
      </c>
      <c r="E179">
        <f t="shared" si="38"/>
        <v>10</v>
      </c>
      <c r="F179">
        <f t="shared" si="32"/>
        <v>13.39208</v>
      </c>
      <c r="G179" s="2">
        <f t="shared" si="33"/>
        <v>0</v>
      </c>
      <c r="H179">
        <f t="shared" si="39"/>
        <v>0</v>
      </c>
      <c r="I179">
        <f t="shared" si="40"/>
        <v>0</v>
      </c>
      <c r="J179">
        <f t="shared" si="41"/>
        <v>10</v>
      </c>
      <c r="K179">
        <f t="shared" si="34"/>
        <v>0.42749511800575235</v>
      </c>
      <c r="L179">
        <f t="shared" si="35"/>
        <v>10</v>
      </c>
      <c r="M179" s="2">
        <f t="shared" si="36"/>
        <v>10</v>
      </c>
      <c r="Q179" s="2"/>
    </row>
    <row r="180" spans="1:17" ht="12.75">
      <c r="A180" s="7">
        <v>43272</v>
      </c>
      <c r="B180" s="6">
        <v>5.9989099999999995</v>
      </c>
      <c r="C180" s="9">
        <f t="shared" si="37"/>
        <v>23.995639999999998</v>
      </c>
      <c r="D180" s="2">
        <f t="shared" si="31"/>
        <v>10</v>
      </c>
      <c r="E180">
        <f t="shared" si="38"/>
        <v>10</v>
      </c>
      <c r="F180">
        <f t="shared" si="32"/>
        <v>13.995639999999998</v>
      </c>
      <c r="G180" s="2">
        <f t="shared" si="33"/>
        <v>0</v>
      </c>
      <c r="H180">
        <f t="shared" si="39"/>
        <v>0</v>
      </c>
      <c r="I180">
        <f t="shared" si="40"/>
        <v>0</v>
      </c>
      <c r="J180">
        <f t="shared" si="41"/>
        <v>10</v>
      </c>
      <c r="K180">
        <f t="shared" si="34"/>
        <v>0.4167423748647671</v>
      </c>
      <c r="L180">
        <f t="shared" si="35"/>
        <v>10</v>
      </c>
      <c r="M180" s="2">
        <f t="shared" si="36"/>
        <v>10</v>
      </c>
      <c r="Q180" s="2"/>
    </row>
    <row r="181" spans="1:17" ht="12.75">
      <c r="A181" s="7">
        <v>43273</v>
      </c>
      <c r="B181" s="6">
        <v>5.227200000000001</v>
      </c>
      <c r="C181" s="9">
        <f t="shared" si="37"/>
        <v>20.908800000000003</v>
      </c>
      <c r="D181" s="2">
        <f t="shared" si="31"/>
        <v>10</v>
      </c>
      <c r="E181">
        <f t="shared" si="38"/>
        <v>10</v>
      </c>
      <c r="F181">
        <f t="shared" si="32"/>
        <v>10.908800000000003</v>
      </c>
      <c r="G181" s="2">
        <f t="shared" si="33"/>
        <v>0</v>
      </c>
      <c r="H181">
        <f t="shared" si="39"/>
        <v>0</v>
      </c>
      <c r="I181">
        <f t="shared" si="40"/>
        <v>0</v>
      </c>
      <c r="J181">
        <f t="shared" si="41"/>
        <v>10</v>
      </c>
      <c r="K181">
        <f t="shared" si="34"/>
        <v>0.4782675237220691</v>
      </c>
      <c r="L181">
        <f t="shared" si="35"/>
        <v>10</v>
      </c>
      <c r="M181" s="2">
        <f t="shared" si="36"/>
        <v>10</v>
      </c>
      <c r="Q181" s="2"/>
    </row>
    <row r="182" spans="1:17" ht="12.75">
      <c r="A182" s="7">
        <v>43274</v>
      </c>
      <c r="B182" s="6">
        <v>5.58049</v>
      </c>
      <c r="C182" s="9">
        <f t="shared" si="37"/>
        <v>22.32196</v>
      </c>
      <c r="D182" s="2">
        <f t="shared" si="31"/>
        <v>10</v>
      </c>
      <c r="E182">
        <f t="shared" si="38"/>
        <v>10</v>
      </c>
      <c r="F182">
        <f t="shared" si="32"/>
        <v>12.32196</v>
      </c>
      <c r="G182" s="2">
        <f t="shared" si="33"/>
        <v>0</v>
      </c>
      <c r="H182">
        <f t="shared" si="39"/>
        <v>0</v>
      </c>
      <c r="I182">
        <f t="shared" si="40"/>
        <v>0</v>
      </c>
      <c r="J182">
        <f t="shared" si="41"/>
        <v>10</v>
      </c>
      <c r="K182">
        <f t="shared" si="34"/>
        <v>0.4479893342699297</v>
      </c>
      <c r="L182">
        <f t="shared" si="35"/>
        <v>10</v>
      </c>
      <c r="M182" s="2">
        <f t="shared" si="36"/>
        <v>10</v>
      </c>
      <c r="Q182" s="2"/>
    </row>
    <row r="183" spans="1:17" ht="12.75">
      <c r="A183" s="7">
        <v>43275</v>
      </c>
      <c r="B183" s="6">
        <v>3.3418175000000003</v>
      </c>
      <c r="C183" s="9">
        <f t="shared" si="37"/>
        <v>13.367270000000001</v>
      </c>
      <c r="D183" s="2">
        <f t="shared" si="31"/>
        <v>10</v>
      </c>
      <c r="E183">
        <f t="shared" si="38"/>
        <v>10</v>
      </c>
      <c r="F183">
        <f t="shared" si="32"/>
        <v>3.3672700000000013</v>
      </c>
      <c r="G183" s="2">
        <f t="shared" si="33"/>
        <v>0</v>
      </c>
      <c r="H183">
        <f t="shared" si="39"/>
        <v>0</v>
      </c>
      <c r="I183">
        <f t="shared" si="40"/>
        <v>0</v>
      </c>
      <c r="J183">
        <f t="shared" si="41"/>
        <v>10</v>
      </c>
      <c r="K183">
        <f t="shared" si="34"/>
        <v>0.748095908887903</v>
      </c>
      <c r="L183">
        <f t="shared" si="35"/>
        <v>10</v>
      </c>
      <c r="M183" s="2">
        <f t="shared" si="36"/>
        <v>10</v>
      </c>
      <c r="Q183" s="2"/>
    </row>
    <row r="184" spans="1:17" ht="12.75">
      <c r="A184" s="7">
        <v>43276</v>
      </c>
      <c r="B184" s="6">
        <v>3.35521</v>
      </c>
      <c r="C184" s="9">
        <f t="shared" si="37"/>
        <v>13.42084</v>
      </c>
      <c r="D184" s="2">
        <f t="shared" si="31"/>
        <v>10</v>
      </c>
      <c r="E184">
        <f t="shared" si="38"/>
        <v>10</v>
      </c>
      <c r="F184">
        <f t="shared" si="32"/>
        <v>3.42084</v>
      </c>
      <c r="G184" s="2">
        <f t="shared" si="33"/>
        <v>0</v>
      </c>
      <c r="H184">
        <f t="shared" si="39"/>
        <v>0</v>
      </c>
      <c r="I184">
        <f t="shared" si="40"/>
        <v>0</v>
      </c>
      <c r="J184">
        <f t="shared" si="41"/>
        <v>10</v>
      </c>
      <c r="K184">
        <f t="shared" si="34"/>
        <v>0.7451098440932162</v>
      </c>
      <c r="L184">
        <f t="shared" si="35"/>
        <v>10</v>
      </c>
      <c r="M184" s="2">
        <f t="shared" si="36"/>
        <v>10</v>
      </c>
      <c r="Q184" s="2"/>
    </row>
    <row r="185" spans="1:17" ht="12.75">
      <c r="A185" s="7">
        <v>43277</v>
      </c>
      <c r="B185" s="6">
        <v>4.16765</v>
      </c>
      <c r="C185" s="9">
        <f t="shared" si="37"/>
        <v>16.6706</v>
      </c>
      <c r="D185" s="2">
        <f t="shared" si="31"/>
        <v>10</v>
      </c>
      <c r="E185">
        <f t="shared" si="38"/>
        <v>10</v>
      </c>
      <c r="F185">
        <f t="shared" si="32"/>
        <v>6.6706</v>
      </c>
      <c r="G185" s="2">
        <f t="shared" si="33"/>
        <v>0</v>
      </c>
      <c r="H185">
        <f t="shared" si="39"/>
        <v>0</v>
      </c>
      <c r="I185">
        <f t="shared" si="40"/>
        <v>0</v>
      </c>
      <c r="J185">
        <f t="shared" si="41"/>
        <v>10</v>
      </c>
      <c r="K185">
        <f t="shared" si="34"/>
        <v>0.5998584334097153</v>
      </c>
      <c r="L185">
        <f t="shared" si="35"/>
        <v>10</v>
      </c>
      <c r="M185" s="2">
        <f t="shared" si="36"/>
        <v>10</v>
      </c>
      <c r="Q185" s="2"/>
    </row>
    <row r="186" spans="1:17" ht="12.75">
      <c r="A186" s="7">
        <v>43278</v>
      </c>
      <c r="B186" s="6">
        <v>2.2479525</v>
      </c>
      <c r="C186" s="9">
        <f t="shared" si="37"/>
        <v>8.99181</v>
      </c>
      <c r="D186" s="2">
        <f t="shared" si="31"/>
        <v>10</v>
      </c>
      <c r="E186">
        <f t="shared" si="38"/>
        <v>8.99181</v>
      </c>
      <c r="F186">
        <f t="shared" si="32"/>
        <v>0</v>
      </c>
      <c r="G186" s="2">
        <f t="shared" si="33"/>
        <v>0</v>
      </c>
      <c r="H186">
        <f t="shared" si="39"/>
        <v>0</v>
      </c>
      <c r="I186">
        <f t="shared" si="40"/>
        <v>-1.0081900000000008</v>
      </c>
      <c r="J186">
        <f t="shared" si="41"/>
        <v>8.99181</v>
      </c>
      <c r="K186">
        <f t="shared" si="34"/>
        <v>1</v>
      </c>
      <c r="L186">
        <f t="shared" si="35"/>
        <v>8.99181</v>
      </c>
      <c r="M186" s="2">
        <f t="shared" si="36"/>
        <v>8.99181</v>
      </c>
      <c r="Q186" s="2"/>
    </row>
    <row r="187" spans="1:17" ht="12.75">
      <c r="A187" s="7">
        <v>43279</v>
      </c>
      <c r="B187" s="6">
        <v>3.7486700000000006</v>
      </c>
      <c r="C187" s="9">
        <f t="shared" si="37"/>
        <v>14.994680000000002</v>
      </c>
      <c r="D187" s="2">
        <f t="shared" si="31"/>
        <v>10</v>
      </c>
      <c r="E187">
        <f t="shared" si="38"/>
        <v>10</v>
      </c>
      <c r="F187">
        <f t="shared" si="32"/>
        <v>3.9864900000000016</v>
      </c>
      <c r="G187" s="2">
        <f t="shared" si="33"/>
        <v>0</v>
      </c>
      <c r="H187">
        <f t="shared" si="39"/>
        <v>1.0081900000000008</v>
      </c>
      <c r="I187">
        <f t="shared" si="40"/>
        <v>0</v>
      </c>
      <c r="J187">
        <f t="shared" si="41"/>
        <v>10</v>
      </c>
      <c r="K187">
        <f t="shared" si="34"/>
        <v>0.7341397082165141</v>
      </c>
      <c r="L187">
        <f t="shared" si="35"/>
        <v>11.00819</v>
      </c>
      <c r="M187" s="2">
        <f t="shared" si="36"/>
        <v>10</v>
      </c>
      <c r="Q187" s="2"/>
    </row>
    <row r="188" spans="1:17" ht="12.75">
      <c r="A188" s="7">
        <v>43280</v>
      </c>
      <c r="B188" s="6">
        <v>4.516372499999999</v>
      </c>
      <c r="C188" s="9">
        <f t="shared" si="37"/>
        <v>18.065489999999997</v>
      </c>
      <c r="D188" s="2">
        <f t="shared" si="31"/>
        <v>10</v>
      </c>
      <c r="E188">
        <f t="shared" si="38"/>
        <v>10</v>
      </c>
      <c r="F188">
        <f t="shared" si="32"/>
        <v>8.065489999999997</v>
      </c>
      <c r="G188" s="2">
        <f t="shared" si="33"/>
        <v>0</v>
      </c>
      <c r="H188">
        <f t="shared" si="39"/>
        <v>0</v>
      </c>
      <c r="I188">
        <f t="shared" si="40"/>
        <v>0</v>
      </c>
      <c r="J188">
        <f t="shared" si="41"/>
        <v>10</v>
      </c>
      <c r="K188">
        <f t="shared" si="34"/>
        <v>0.5535415867491001</v>
      </c>
      <c r="L188">
        <f t="shared" si="35"/>
        <v>10</v>
      </c>
      <c r="M188" s="2">
        <f t="shared" si="36"/>
        <v>10</v>
      </c>
      <c r="Q188" s="2"/>
    </row>
    <row r="189" spans="1:17" ht="12.75">
      <c r="A189" s="7">
        <v>43281</v>
      </c>
      <c r="B189" s="6">
        <v>4.073122499999999</v>
      </c>
      <c r="C189" s="9">
        <f t="shared" si="37"/>
        <v>16.292489999999997</v>
      </c>
      <c r="D189" s="2">
        <f t="shared" si="31"/>
        <v>10</v>
      </c>
      <c r="E189">
        <f t="shared" si="38"/>
        <v>10</v>
      </c>
      <c r="F189">
        <f t="shared" si="32"/>
        <v>6.292489999999997</v>
      </c>
      <c r="G189" s="2">
        <f t="shared" si="33"/>
        <v>0</v>
      </c>
      <c r="H189">
        <f t="shared" si="39"/>
        <v>0</v>
      </c>
      <c r="I189">
        <f t="shared" si="40"/>
        <v>0</v>
      </c>
      <c r="J189">
        <f t="shared" si="41"/>
        <v>10</v>
      </c>
      <c r="K189">
        <f t="shared" si="34"/>
        <v>0.6137797230503135</v>
      </c>
      <c r="L189">
        <f t="shared" si="35"/>
        <v>10</v>
      </c>
      <c r="M189" s="2">
        <f t="shared" si="36"/>
        <v>10</v>
      </c>
      <c r="Q189" s="2"/>
    </row>
    <row r="190" spans="1:17" ht="12.75">
      <c r="A190" s="7">
        <v>43282</v>
      </c>
      <c r="B190" s="6">
        <v>0.5602875</v>
      </c>
      <c r="C190" s="9">
        <f t="shared" si="37"/>
        <v>2.24115</v>
      </c>
      <c r="D190" s="2">
        <f t="shared" si="31"/>
        <v>10</v>
      </c>
      <c r="E190">
        <f t="shared" si="38"/>
        <v>2.24115</v>
      </c>
      <c r="F190">
        <f t="shared" si="32"/>
        <v>0</v>
      </c>
      <c r="G190" s="2">
        <f t="shared" si="33"/>
        <v>0</v>
      </c>
      <c r="H190">
        <f t="shared" si="39"/>
        <v>0</v>
      </c>
      <c r="I190">
        <f t="shared" si="40"/>
        <v>-7.75885</v>
      </c>
      <c r="J190">
        <f t="shared" si="41"/>
        <v>2.24115</v>
      </c>
      <c r="K190">
        <f t="shared" si="34"/>
        <v>1</v>
      </c>
      <c r="L190">
        <f t="shared" si="35"/>
        <v>2.24115</v>
      </c>
      <c r="M190" s="2">
        <f t="shared" si="36"/>
        <v>2.24115</v>
      </c>
      <c r="Q190" s="2"/>
    </row>
    <row r="191" spans="1:17" ht="12.75">
      <c r="A191" s="7">
        <v>43283</v>
      </c>
      <c r="B191" s="6">
        <v>2.4011275</v>
      </c>
      <c r="C191" s="9">
        <f t="shared" si="37"/>
        <v>9.60451</v>
      </c>
      <c r="D191" s="2">
        <f t="shared" si="31"/>
        <v>10</v>
      </c>
      <c r="E191">
        <f t="shared" si="38"/>
        <v>1.8456599999999996</v>
      </c>
      <c r="F191">
        <f t="shared" si="32"/>
        <v>0</v>
      </c>
      <c r="G191" s="2">
        <f t="shared" si="33"/>
        <v>0</v>
      </c>
      <c r="H191">
        <f t="shared" si="39"/>
        <v>0</v>
      </c>
      <c r="I191">
        <f t="shared" si="40"/>
        <v>-0.39549000000000056</v>
      </c>
      <c r="J191">
        <f t="shared" si="41"/>
        <v>1.8456599999999996</v>
      </c>
      <c r="K191">
        <f t="shared" si="34"/>
        <v>1</v>
      </c>
      <c r="L191">
        <f t="shared" si="35"/>
        <v>9.60451</v>
      </c>
      <c r="M191" s="2">
        <f t="shared" si="36"/>
        <v>9.60451</v>
      </c>
      <c r="Q191" s="2"/>
    </row>
    <row r="192" spans="1:17" ht="12.75">
      <c r="A192" s="7">
        <v>43284</v>
      </c>
      <c r="B192" s="6">
        <v>5.388139999999999</v>
      </c>
      <c r="C192" s="9">
        <f t="shared" si="37"/>
        <v>21.552559999999996</v>
      </c>
      <c r="D192" s="2">
        <f t="shared" si="31"/>
        <v>10</v>
      </c>
      <c r="E192">
        <f t="shared" si="38"/>
        <v>10</v>
      </c>
      <c r="F192">
        <f t="shared" si="32"/>
        <v>3.398219999999995</v>
      </c>
      <c r="G192" s="2">
        <f t="shared" si="33"/>
        <v>0</v>
      </c>
      <c r="H192">
        <f t="shared" si="39"/>
        <v>8.154340000000001</v>
      </c>
      <c r="I192">
        <f t="shared" si="40"/>
        <v>0</v>
      </c>
      <c r="J192">
        <f t="shared" si="41"/>
        <v>10</v>
      </c>
      <c r="K192">
        <f t="shared" si="34"/>
        <v>0.8423287071234231</v>
      </c>
      <c r="L192">
        <f t="shared" si="35"/>
        <v>18.15434</v>
      </c>
      <c r="M192" s="2">
        <f t="shared" si="36"/>
        <v>10</v>
      </c>
      <c r="Q192" s="2"/>
    </row>
    <row r="193" spans="1:17" ht="12.75">
      <c r="A193" s="7">
        <v>43285</v>
      </c>
      <c r="B193" s="6">
        <v>4.44656</v>
      </c>
      <c r="C193" s="9">
        <f t="shared" si="37"/>
        <v>17.78624</v>
      </c>
      <c r="D193" s="2">
        <f t="shared" si="31"/>
        <v>10</v>
      </c>
      <c r="E193">
        <f t="shared" si="38"/>
        <v>10</v>
      </c>
      <c r="F193">
        <f t="shared" si="32"/>
        <v>7.786239999999999</v>
      </c>
      <c r="G193" s="2">
        <f t="shared" si="33"/>
        <v>0</v>
      </c>
      <c r="H193">
        <f t="shared" si="39"/>
        <v>0</v>
      </c>
      <c r="I193">
        <f t="shared" si="40"/>
        <v>0</v>
      </c>
      <c r="J193">
        <f t="shared" si="41"/>
        <v>10</v>
      </c>
      <c r="K193">
        <f t="shared" si="34"/>
        <v>0.5622323773883632</v>
      </c>
      <c r="L193">
        <f t="shared" si="35"/>
        <v>10</v>
      </c>
      <c r="M193" s="2">
        <f t="shared" si="36"/>
        <v>10</v>
      </c>
      <c r="Q193" s="2"/>
    </row>
    <row r="194" spans="1:17" ht="12.75">
      <c r="A194" s="7">
        <v>43286</v>
      </c>
      <c r="B194" s="6">
        <v>5.9765975</v>
      </c>
      <c r="C194" s="9">
        <f t="shared" si="37"/>
        <v>23.90639</v>
      </c>
      <c r="D194" s="2">
        <f t="shared" si="31"/>
        <v>10</v>
      </c>
      <c r="E194">
        <f t="shared" si="38"/>
        <v>10</v>
      </c>
      <c r="F194">
        <f t="shared" si="32"/>
        <v>13.906389999999998</v>
      </c>
      <c r="G194" s="2">
        <f t="shared" si="33"/>
        <v>0</v>
      </c>
      <c r="H194">
        <f t="shared" si="39"/>
        <v>0</v>
      </c>
      <c r="I194">
        <f t="shared" si="40"/>
        <v>0</v>
      </c>
      <c r="J194">
        <f t="shared" si="41"/>
        <v>10</v>
      </c>
      <c r="K194">
        <f t="shared" si="34"/>
        <v>0.4182982039530017</v>
      </c>
      <c r="L194">
        <f t="shared" si="35"/>
        <v>10</v>
      </c>
      <c r="M194" s="2">
        <f t="shared" si="36"/>
        <v>10</v>
      </c>
      <c r="Q194" s="2"/>
    </row>
    <row r="195" spans="1:17" ht="12.75">
      <c r="A195" s="7">
        <v>43287</v>
      </c>
      <c r="B195" s="6">
        <v>3.8828325</v>
      </c>
      <c r="C195" s="9">
        <f t="shared" si="37"/>
        <v>15.53133</v>
      </c>
      <c r="D195" s="2">
        <f t="shared" si="31"/>
        <v>10</v>
      </c>
      <c r="E195">
        <f t="shared" si="38"/>
        <v>10</v>
      </c>
      <c r="F195">
        <f t="shared" si="32"/>
        <v>5.5313300000000005</v>
      </c>
      <c r="G195" s="2">
        <f t="shared" si="33"/>
        <v>0</v>
      </c>
      <c r="H195">
        <f t="shared" si="39"/>
        <v>0</v>
      </c>
      <c r="I195">
        <f t="shared" si="40"/>
        <v>0</v>
      </c>
      <c r="J195">
        <f t="shared" si="41"/>
        <v>10</v>
      </c>
      <c r="K195">
        <f t="shared" si="34"/>
        <v>0.6438598626131825</v>
      </c>
      <c r="L195">
        <f t="shared" si="35"/>
        <v>10</v>
      </c>
      <c r="M195" s="2">
        <f t="shared" si="36"/>
        <v>10</v>
      </c>
      <c r="Q195" s="2"/>
    </row>
    <row r="196" spans="1:17" ht="12.75">
      <c r="A196" s="7">
        <v>43288</v>
      </c>
      <c r="B196" s="6">
        <v>6.463145000000001</v>
      </c>
      <c r="C196" s="9">
        <f t="shared" si="37"/>
        <v>25.852580000000003</v>
      </c>
      <c r="D196" s="2">
        <f t="shared" si="31"/>
        <v>10</v>
      </c>
      <c r="E196">
        <f t="shared" si="38"/>
        <v>10</v>
      </c>
      <c r="F196">
        <f t="shared" si="32"/>
        <v>15.852580000000003</v>
      </c>
      <c r="G196" s="2">
        <f t="shared" si="33"/>
        <v>0</v>
      </c>
      <c r="H196">
        <f t="shared" si="39"/>
        <v>0</v>
      </c>
      <c r="I196">
        <f t="shared" si="40"/>
        <v>0</v>
      </c>
      <c r="J196">
        <f t="shared" si="41"/>
        <v>10</v>
      </c>
      <c r="K196">
        <f t="shared" si="34"/>
        <v>0.3868085893168109</v>
      </c>
      <c r="L196">
        <f t="shared" si="35"/>
        <v>10</v>
      </c>
      <c r="M196" s="2">
        <f t="shared" si="36"/>
        <v>10</v>
      </c>
      <c r="Q196" s="2"/>
    </row>
    <row r="197" spans="1:17" ht="12.75">
      <c r="A197" s="7">
        <v>43289</v>
      </c>
      <c r="B197" s="6">
        <v>5.1090075</v>
      </c>
      <c r="C197" s="9">
        <f t="shared" si="37"/>
        <v>20.43603</v>
      </c>
      <c r="D197" s="2">
        <f t="shared" si="31"/>
        <v>10</v>
      </c>
      <c r="E197">
        <f t="shared" si="38"/>
        <v>10</v>
      </c>
      <c r="F197">
        <f t="shared" si="32"/>
        <v>10.436029999999999</v>
      </c>
      <c r="G197" s="2">
        <f t="shared" si="33"/>
        <v>0</v>
      </c>
      <c r="H197">
        <f t="shared" si="39"/>
        <v>0</v>
      </c>
      <c r="I197">
        <f t="shared" si="40"/>
        <v>0</v>
      </c>
      <c r="J197">
        <f t="shared" si="41"/>
        <v>10</v>
      </c>
      <c r="K197">
        <f t="shared" si="34"/>
        <v>0.4893318320632726</v>
      </c>
      <c r="L197">
        <f t="shared" si="35"/>
        <v>10</v>
      </c>
      <c r="M197" s="2">
        <f t="shared" si="36"/>
        <v>10</v>
      </c>
      <c r="Q197" s="2"/>
    </row>
    <row r="198" spans="1:17" ht="12.75">
      <c r="A198" s="7">
        <v>43290</v>
      </c>
      <c r="B198" s="6">
        <v>5.3277825</v>
      </c>
      <c r="C198" s="9">
        <f t="shared" si="37"/>
        <v>21.31113</v>
      </c>
      <c r="D198" s="2">
        <f t="shared" si="31"/>
        <v>10</v>
      </c>
      <c r="E198">
        <f t="shared" si="38"/>
        <v>10</v>
      </c>
      <c r="F198">
        <f t="shared" si="32"/>
        <v>11.311129999999999</v>
      </c>
      <c r="G198" s="2">
        <f t="shared" si="33"/>
        <v>0</v>
      </c>
      <c r="H198">
        <f t="shared" si="39"/>
        <v>0</v>
      </c>
      <c r="I198">
        <f t="shared" si="40"/>
        <v>0</v>
      </c>
      <c r="J198">
        <f t="shared" si="41"/>
        <v>10</v>
      </c>
      <c r="K198">
        <f t="shared" si="34"/>
        <v>0.46923837450196215</v>
      </c>
      <c r="L198">
        <f t="shared" si="35"/>
        <v>10</v>
      </c>
      <c r="M198" s="2">
        <f t="shared" si="36"/>
        <v>10</v>
      </c>
      <c r="Q198" s="2"/>
    </row>
    <row r="199" spans="1:17" ht="12.75">
      <c r="A199" s="7">
        <v>43291</v>
      </c>
      <c r="B199" s="6">
        <v>3.8751324999999994</v>
      </c>
      <c r="C199" s="9">
        <f t="shared" si="37"/>
        <v>15.500529999999998</v>
      </c>
      <c r="D199" s="2">
        <f t="shared" si="31"/>
        <v>10</v>
      </c>
      <c r="E199">
        <f t="shared" si="38"/>
        <v>10</v>
      </c>
      <c r="F199">
        <f t="shared" si="32"/>
        <v>5.500529999999998</v>
      </c>
      <c r="G199" s="2">
        <f t="shared" si="33"/>
        <v>0</v>
      </c>
      <c r="H199">
        <f t="shared" si="39"/>
        <v>0</v>
      </c>
      <c r="I199">
        <f t="shared" si="40"/>
        <v>0</v>
      </c>
      <c r="J199">
        <f t="shared" si="41"/>
        <v>10</v>
      </c>
      <c r="K199">
        <f t="shared" si="34"/>
        <v>0.6451392307230785</v>
      </c>
      <c r="L199">
        <f t="shared" si="35"/>
        <v>10</v>
      </c>
      <c r="M199" s="2">
        <f t="shared" si="36"/>
        <v>10</v>
      </c>
      <c r="Q199" s="2"/>
    </row>
    <row r="200" spans="1:17" ht="12.75">
      <c r="A200" s="7">
        <v>43292</v>
      </c>
      <c r="B200" s="6">
        <v>3.814425000000001</v>
      </c>
      <c r="C200" s="9">
        <f t="shared" si="37"/>
        <v>15.257700000000003</v>
      </c>
      <c r="D200" s="2">
        <f t="shared" si="31"/>
        <v>10</v>
      </c>
      <c r="E200">
        <f t="shared" si="38"/>
        <v>10</v>
      </c>
      <c r="F200">
        <f t="shared" si="32"/>
        <v>5.257700000000003</v>
      </c>
      <c r="G200" s="2">
        <f t="shared" si="33"/>
        <v>0</v>
      </c>
      <c r="H200">
        <f t="shared" si="39"/>
        <v>0</v>
      </c>
      <c r="I200">
        <f t="shared" si="40"/>
        <v>0</v>
      </c>
      <c r="J200">
        <f t="shared" si="41"/>
        <v>10</v>
      </c>
      <c r="K200">
        <f t="shared" si="34"/>
        <v>0.6554067782169002</v>
      </c>
      <c r="L200">
        <f t="shared" si="35"/>
        <v>10</v>
      </c>
      <c r="M200" s="2">
        <f t="shared" si="36"/>
        <v>10</v>
      </c>
      <c r="Q200" s="2"/>
    </row>
    <row r="201" spans="1:17" ht="12.75">
      <c r="A201" s="7">
        <v>43293</v>
      </c>
      <c r="B201" s="6">
        <v>2.2207124999999994</v>
      </c>
      <c r="C201" s="9">
        <f t="shared" si="37"/>
        <v>8.882849999999998</v>
      </c>
      <c r="D201" s="2">
        <f aca="true" t="shared" si="42" ref="D201:D264">$B$4/365</f>
        <v>10</v>
      </c>
      <c r="E201">
        <f t="shared" si="38"/>
        <v>8.882849999999998</v>
      </c>
      <c r="F201">
        <f aca="true" t="shared" si="43" ref="F201:F264">MAX((C201-D201)-H201,0)</f>
        <v>0</v>
      </c>
      <c r="G201" s="2">
        <f aca="true" t="shared" si="44" ref="G201:G264">MAX(D201+I201-C201,0)</f>
        <v>0</v>
      </c>
      <c r="H201">
        <f t="shared" si="39"/>
        <v>0</v>
      </c>
      <c r="I201">
        <f t="shared" si="40"/>
        <v>-1.1171500000000023</v>
      </c>
      <c r="J201">
        <f t="shared" si="41"/>
        <v>8.882849999999998</v>
      </c>
      <c r="K201">
        <f aca="true" t="shared" si="45" ref="K201:K264">IF(F201&gt;0,(C201-F201)/C201,1)</f>
        <v>1</v>
      </c>
      <c r="L201">
        <f aca="true" t="shared" si="46" ref="L201:L264">K201*C201</f>
        <v>8.882849999999998</v>
      </c>
      <c r="M201" s="2">
        <f aca="true" t="shared" si="47" ref="M201:M264">IF(C201&lt;D201,C201,D201)</f>
        <v>8.882849999999998</v>
      </c>
      <c r="Q201" s="2"/>
    </row>
    <row r="202" spans="1:17" ht="12.75">
      <c r="A202" s="7">
        <v>43294</v>
      </c>
      <c r="B202" s="6">
        <v>6.6399475</v>
      </c>
      <c r="C202" s="9">
        <f aca="true" t="shared" si="48" ref="C202:C265">B202*$B$6</f>
        <v>26.55979</v>
      </c>
      <c r="D202" s="2">
        <f t="shared" si="42"/>
        <v>10</v>
      </c>
      <c r="E202">
        <f aca="true" t="shared" si="49" ref="E202:E265">IF(D202&gt;C202,MIN(E201-MIN(D202-C202,E201),$B$3),MIN(E201+(C202-D202),$B$3))</f>
        <v>10</v>
      </c>
      <c r="F202">
        <f t="shared" si="43"/>
        <v>15.442639999999997</v>
      </c>
      <c r="G202" s="2">
        <f t="shared" si="44"/>
        <v>0</v>
      </c>
      <c r="H202">
        <f t="shared" si="39"/>
        <v>1.1171500000000023</v>
      </c>
      <c r="I202">
        <f t="shared" si="40"/>
        <v>0</v>
      </c>
      <c r="J202">
        <f t="shared" si="41"/>
        <v>10</v>
      </c>
      <c r="K202">
        <f t="shared" si="45"/>
        <v>0.4185707040605367</v>
      </c>
      <c r="L202">
        <f t="shared" si="46"/>
        <v>11.117150000000002</v>
      </c>
      <c r="M202" s="2">
        <f t="shared" si="47"/>
        <v>10</v>
      </c>
      <c r="Q202" s="2"/>
    </row>
    <row r="203" spans="1:17" ht="12.75">
      <c r="A203" s="7">
        <v>43295</v>
      </c>
      <c r="B203" s="6">
        <v>3.9191800000000008</v>
      </c>
      <c r="C203" s="9">
        <f t="shared" si="48"/>
        <v>15.676720000000003</v>
      </c>
      <c r="D203" s="2">
        <f t="shared" si="42"/>
        <v>10</v>
      </c>
      <c r="E203">
        <f t="shared" si="49"/>
        <v>10</v>
      </c>
      <c r="F203">
        <f t="shared" si="43"/>
        <v>5.676720000000003</v>
      </c>
      <c r="G203" s="2">
        <f t="shared" si="44"/>
        <v>0</v>
      </c>
      <c r="H203">
        <f aca="true" t="shared" si="50" ref="H203:H266">IF(E203-E202&gt;0,E203-E202,0)</f>
        <v>0</v>
      </c>
      <c r="I203">
        <f aca="true" t="shared" si="51" ref="I203:I266">IF(E203-E202&lt;0,E203-E202,0)</f>
        <v>0</v>
      </c>
      <c r="J203">
        <f aca="true" t="shared" si="52" ref="J203:J266">J202+SUM(H203:I203)</f>
        <v>10</v>
      </c>
      <c r="K203">
        <f t="shared" si="45"/>
        <v>0.6378885379084399</v>
      </c>
      <c r="L203">
        <f t="shared" si="46"/>
        <v>10</v>
      </c>
      <c r="M203" s="2">
        <f t="shared" si="47"/>
        <v>10</v>
      </c>
      <c r="Q203" s="2"/>
    </row>
    <row r="204" spans="1:17" ht="12.75">
      <c r="A204" s="7">
        <v>43296</v>
      </c>
      <c r="B204" s="6">
        <v>3.7887500000000003</v>
      </c>
      <c r="C204" s="9">
        <f t="shared" si="48"/>
        <v>15.155000000000001</v>
      </c>
      <c r="D204" s="2">
        <f t="shared" si="42"/>
        <v>10</v>
      </c>
      <c r="E204">
        <f t="shared" si="49"/>
        <v>10</v>
      </c>
      <c r="F204">
        <f t="shared" si="43"/>
        <v>5.155000000000001</v>
      </c>
      <c r="G204" s="2">
        <f t="shared" si="44"/>
        <v>0</v>
      </c>
      <c r="H204">
        <f t="shared" si="50"/>
        <v>0</v>
      </c>
      <c r="I204">
        <f t="shared" si="51"/>
        <v>0</v>
      </c>
      <c r="J204">
        <f t="shared" si="52"/>
        <v>10</v>
      </c>
      <c r="K204">
        <f t="shared" si="45"/>
        <v>0.6598482349059716</v>
      </c>
      <c r="L204">
        <f t="shared" si="46"/>
        <v>10</v>
      </c>
      <c r="M204" s="2">
        <f t="shared" si="47"/>
        <v>10</v>
      </c>
      <c r="Q204" s="2"/>
    </row>
    <row r="205" spans="1:17" ht="12.75">
      <c r="A205" s="7">
        <v>43297</v>
      </c>
      <c r="B205" s="6">
        <v>3.1477225</v>
      </c>
      <c r="C205" s="9">
        <f t="shared" si="48"/>
        <v>12.59089</v>
      </c>
      <c r="D205" s="2">
        <f t="shared" si="42"/>
        <v>10</v>
      </c>
      <c r="E205">
        <f t="shared" si="49"/>
        <v>10</v>
      </c>
      <c r="F205">
        <f t="shared" si="43"/>
        <v>2.59089</v>
      </c>
      <c r="G205" s="2">
        <f t="shared" si="44"/>
        <v>0</v>
      </c>
      <c r="H205">
        <f t="shared" si="50"/>
        <v>0</v>
      </c>
      <c r="I205">
        <f t="shared" si="51"/>
        <v>0</v>
      </c>
      <c r="J205">
        <f t="shared" si="52"/>
        <v>10</v>
      </c>
      <c r="K205">
        <f t="shared" si="45"/>
        <v>0.7942250309549206</v>
      </c>
      <c r="L205">
        <f t="shared" si="46"/>
        <v>10</v>
      </c>
      <c r="M205" s="2">
        <f t="shared" si="47"/>
        <v>10</v>
      </c>
      <c r="Q205" s="2"/>
    </row>
    <row r="206" spans="1:17" ht="12.75">
      <c r="A206" s="7">
        <v>43298</v>
      </c>
      <c r="B206" s="6">
        <v>3.6118974999999995</v>
      </c>
      <c r="C206" s="9">
        <f t="shared" si="48"/>
        <v>14.447589999999998</v>
      </c>
      <c r="D206" s="2">
        <f t="shared" si="42"/>
        <v>10</v>
      </c>
      <c r="E206">
        <f t="shared" si="49"/>
        <v>10</v>
      </c>
      <c r="F206">
        <f t="shared" si="43"/>
        <v>4.447589999999998</v>
      </c>
      <c r="G206" s="2">
        <f t="shared" si="44"/>
        <v>0</v>
      </c>
      <c r="H206">
        <f t="shared" si="50"/>
        <v>0</v>
      </c>
      <c r="I206">
        <f t="shared" si="51"/>
        <v>0</v>
      </c>
      <c r="J206">
        <f t="shared" si="52"/>
        <v>10</v>
      </c>
      <c r="K206">
        <f t="shared" si="45"/>
        <v>0.6921569618185456</v>
      </c>
      <c r="L206">
        <f t="shared" si="46"/>
        <v>10</v>
      </c>
      <c r="M206" s="2">
        <f t="shared" si="47"/>
        <v>10</v>
      </c>
      <c r="Q206" s="2"/>
    </row>
    <row r="207" spans="1:17" ht="12.75">
      <c r="A207" s="7">
        <v>43299</v>
      </c>
      <c r="B207" s="6">
        <v>6.0203999999999995</v>
      </c>
      <c r="C207" s="9">
        <f t="shared" si="48"/>
        <v>24.081599999999998</v>
      </c>
      <c r="D207" s="2">
        <f t="shared" si="42"/>
        <v>10</v>
      </c>
      <c r="E207">
        <f t="shared" si="49"/>
        <v>10</v>
      </c>
      <c r="F207">
        <f t="shared" si="43"/>
        <v>14.081599999999998</v>
      </c>
      <c r="G207" s="2">
        <f t="shared" si="44"/>
        <v>0</v>
      </c>
      <c r="H207">
        <f t="shared" si="50"/>
        <v>0</v>
      </c>
      <c r="I207">
        <f t="shared" si="51"/>
        <v>0</v>
      </c>
      <c r="J207">
        <f t="shared" si="52"/>
        <v>10</v>
      </c>
      <c r="K207">
        <f t="shared" si="45"/>
        <v>0.415254800345492</v>
      </c>
      <c r="L207">
        <f t="shared" si="46"/>
        <v>10</v>
      </c>
      <c r="M207" s="2">
        <f t="shared" si="47"/>
        <v>10</v>
      </c>
      <c r="Q207" s="2"/>
    </row>
    <row r="208" spans="1:17" ht="12.75">
      <c r="A208" s="7">
        <v>43300</v>
      </c>
      <c r="B208" s="6">
        <v>3.604844999999999</v>
      </c>
      <c r="C208" s="9">
        <f t="shared" si="48"/>
        <v>14.419379999999997</v>
      </c>
      <c r="D208" s="2">
        <f t="shared" si="42"/>
        <v>10</v>
      </c>
      <c r="E208">
        <f t="shared" si="49"/>
        <v>10</v>
      </c>
      <c r="F208">
        <f t="shared" si="43"/>
        <v>4.419379999999997</v>
      </c>
      <c r="G208" s="2">
        <f t="shared" si="44"/>
        <v>0</v>
      </c>
      <c r="H208">
        <f t="shared" si="50"/>
        <v>0</v>
      </c>
      <c r="I208">
        <f t="shared" si="51"/>
        <v>0</v>
      </c>
      <c r="J208">
        <f t="shared" si="52"/>
        <v>10</v>
      </c>
      <c r="K208">
        <f t="shared" si="45"/>
        <v>0.6935110940969724</v>
      </c>
      <c r="L208">
        <f t="shared" si="46"/>
        <v>10</v>
      </c>
      <c r="M208" s="2">
        <f t="shared" si="47"/>
        <v>10</v>
      </c>
      <c r="Q208" s="2"/>
    </row>
    <row r="209" spans="1:17" ht="12.75">
      <c r="A209" s="7">
        <v>43301</v>
      </c>
      <c r="B209" s="6">
        <v>3.8985475</v>
      </c>
      <c r="C209" s="9">
        <f t="shared" si="48"/>
        <v>15.59419</v>
      </c>
      <c r="D209" s="2">
        <f t="shared" si="42"/>
        <v>10</v>
      </c>
      <c r="E209">
        <f t="shared" si="49"/>
        <v>10</v>
      </c>
      <c r="F209">
        <f t="shared" si="43"/>
        <v>5.594189999999999</v>
      </c>
      <c r="G209" s="2">
        <f t="shared" si="44"/>
        <v>0</v>
      </c>
      <c r="H209">
        <f t="shared" si="50"/>
        <v>0</v>
      </c>
      <c r="I209">
        <f t="shared" si="51"/>
        <v>0</v>
      </c>
      <c r="J209">
        <f t="shared" si="52"/>
        <v>10</v>
      </c>
      <c r="K209">
        <f t="shared" si="45"/>
        <v>0.6412644709343672</v>
      </c>
      <c r="L209">
        <f t="shared" si="46"/>
        <v>10</v>
      </c>
      <c r="M209" s="2">
        <f t="shared" si="47"/>
        <v>10</v>
      </c>
      <c r="Q209" s="2"/>
    </row>
    <row r="210" spans="1:17" ht="12.75">
      <c r="A210" s="7">
        <v>43302</v>
      </c>
      <c r="B210" s="6">
        <v>5.41864</v>
      </c>
      <c r="C210" s="9">
        <f t="shared" si="48"/>
        <v>21.67456</v>
      </c>
      <c r="D210" s="2">
        <f t="shared" si="42"/>
        <v>10</v>
      </c>
      <c r="E210">
        <f t="shared" si="49"/>
        <v>10</v>
      </c>
      <c r="F210">
        <f t="shared" si="43"/>
        <v>11.67456</v>
      </c>
      <c r="G210" s="2">
        <f t="shared" si="44"/>
        <v>0</v>
      </c>
      <c r="H210">
        <f t="shared" si="50"/>
        <v>0</v>
      </c>
      <c r="I210">
        <f t="shared" si="51"/>
        <v>0</v>
      </c>
      <c r="J210">
        <f t="shared" si="52"/>
        <v>10</v>
      </c>
      <c r="K210">
        <f t="shared" si="45"/>
        <v>0.46137038075974784</v>
      </c>
      <c r="L210">
        <f t="shared" si="46"/>
        <v>10</v>
      </c>
      <c r="M210" s="2">
        <f t="shared" si="47"/>
        <v>10</v>
      </c>
      <c r="Q210" s="2"/>
    </row>
    <row r="211" spans="1:17" ht="12.75">
      <c r="A211" s="7">
        <v>43303</v>
      </c>
      <c r="B211" s="6">
        <v>4.4497975</v>
      </c>
      <c r="C211" s="9">
        <f t="shared" si="48"/>
        <v>17.79919</v>
      </c>
      <c r="D211" s="2">
        <f t="shared" si="42"/>
        <v>10</v>
      </c>
      <c r="E211">
        <f t="shared" si="49"/>
        <v>10</v>
      </c>
      <c r="F211">
        <f t="shared" si="43"/>
        <v>7.799189999999999</v>
      </c>
      <c r="G211" s="2">
        <f t="shared" si="44"/>
        <v>0</v>
      </c>
      <c r="H211">
        <f t="shared" si="50"/>
        <v>0</v>
      </c>
      <c r="I211">
        <f t="shared" si="51"/>
        <v>0</v>
      </c>
      <c r="J211">
        <f t="shared" si="52"/>
        <v>10</v>
      </c>
      <c r="K211">
        <f t="shared" si="45"/>
        <v>0.5618233189263107</v>
      </c>
      <c r="L211">
        <f t="shared" si="46"/>
        <v>9.999999999999998</v>
      </c>
      <c r="M211" s="2">
        <f t="shared" si="47"/>
        <v>10</v>
      </c>
      <c r="Q211" s="2"/>
    </row>
    <row r="212" spans="1:17" ht="12.75">
      <c r="A212" s="7">
        <v>43304</v>
      </c>
      <c r="B212" s="6">
        <v>3.2775700000000003</v>
      </c>
      <c r="C212" s="9">
        <f t="shared" si="48"/>
        <v>13.110280000000001</v>
      </c>
      <c r="D212" s="2">
        <f t="shared" si="42"/>
        <v>10</v>
      </c>
      <c r="E212">
        <f t="shared" si="49"/>
        <v>10</v>
      </c>
      <c r="F212">
        <f t="shared" si="43"/>
        <v>3.1102800000000013</v>
      </c>
      <c r="G212" s="2">
        <f t="shared" si="44"/>
        <v>0</v>
      </c>
      <c r="H212">
        <f t="shared" si="50"/>
        <v>0</v>
      </c>
      <c r="I212">
        <f t="shared" si="51"/>
        <v>0</v>
      </c>
      <c r="J212">
        <f t="shared" si="52"/>
        <v>10</v>
      </c>
      <c r="K212">
        <f t="shared" si="45"/>
        <v>0.7627602156475681</v>
      </c>
      <c r="L212">
        <f t="shared" si="46"/>
        <v>10</v>
      </c>
      <c r="M212" s="2">
        <f t="shared" si="47"/>
        <v>10</v>
      </c>
      <c r="Q212" s="2"/>
    </row>
    <row r="213" spans="1:17" ht="12.75">
      <c r="A213" s="7">
        <v>43305</v>
      </c>
      <c r="B213" s="6">
        <v>3.27345</v>
      </c>
      <c r="C213" s="9">
        <f t="shared" si="48"/>
        <v>13.0938</v>
      </c>
      <c r="D213" s="2">
        <f t="shared" si="42"/>
        <v>10</v>
      </c>
      <c r="E213">
        <f t="shared" si="49"/>
        <v>10</v>
      </c>
      <c r="F213">
        <f t="shared" si="43"/>
        <v>3.0938</v>
      </c>
      <c r="G213" s="2">
        <f t="shared" si="44"/>
        <v>0</v>
      </c>
      <c r="H213">
        <f t="shared" si="50"/>
        <v>0</v>
      </c>
      <c r="I213">
        <f t="shared" si="51"/>
        <v>0</v>
      </c>
      <c r="J213">
        <f t="shared" si="52"/>
        <v>10</v>
      </c>
      <c r="K213">
        <f t="shared" si="45"/>
        <v>0.7637202340038797</v>
      </c>
      <c r="L213">
        <f t="shared" si="46"/>
        <v>10</v>
      </c>
      <c r="M213" s="2">
        <f t="shared" si="47"/>
        <v>10</v>
      </c>
      <c r="Q213" s="2"/>
    </row>
    <row r="214" spans="1:17" ht="12.75">
      <c r="A214" s="7">
        <v>43306</v>
      </c>
      <c r="B214" s="6">
        <v>2.4693525</v>
      </c>
      <c r="C214" s="9">
        <f t="shared" si="48"/>
        <v>9.87741</v>
      </c>
      <c r="D214" s="2">
        <f t="shared" si="42"/>
        <v>10</v>
      </c>
      <c r="E214">
        <f t="shared" si="49"/>
        <v>9.87741</v>
      </c>
      <c r="F214">
        <f t="shared" si="43"/>
        <v>0</v>
      </c>
      <c r="G214" s="2">
        <f t="shared" si="44"/>
        <v>0</v>
      </c>
      <c r="H214">
        <f t="shared" si="50"/>
        <v>0</v>
      </c>
      <c r="I214">
        <f t="shared" si="51"/>
        <v>-0.12259000000000064</v>
      </c>
      <c r="J214">
        <f t="shared" si="52"/>
        <v>9.87741</v>
      </c>
      <c r="K214">
        <f t="shared" si="45"/>
        <v>1</v>
      </c>
      <c r="L214">
        <f t="shared" si="46"/>
        <v>9.87741</v>
      </c>
      <c r="M214" s="2">
        <f t="shared" si="47"/>
        <v>9.87741</v>
      </c>
      <c r="Q214" s="2"/>
    </row>
    <row r="215" spans="1:17" ht="12.75">
      <c r="A215" s="7">
        <v>43307</v>
      </c>
      <c r="B215" s="6">
        <v>5.421585</v>
      </c>
      <c r="C215" s="9">
        <f t="shared" si="48"/>
        <v>21.68634</v>
      </c>
      <c r="D215" s="2">
        <f t="shared" si="42"/>
        <v>10</v>
      </c>
      <c r="E215">
        <f t="shared" si="49"/>
        <v>10</v>
      </c>
      <c r="F215">
        <f t="shared" si="43"/>
        <v>11.56375</v>
      </c>
      <c r="G215" s="2">
        <f t="shared" si="44"/>
        <v>0</v>
      </c>
      <c r="H215">
        <f t="shared" si="50"/>
        <v>0.12259000000000064</v>
      </c>
      <c r="I215">
        <f t="shared" si="51"/>
        <v>0</v>
      </c>
      <c r="J215">
        <f t="shared" si="52"/>
        <v>10</v>
      </c>
      <c r="K215">
        <f t="shared" si="45"/>
        <v>0.4667726319886159</v>
      </c>
      <c r="L215">
        <f t="shared" si="46"/>
        <v>10.12259</v>
      </c>
      <c r="M215" s="2">
        <f t="shared" si="47"/>
        <v>10</v>
      </c>
      <c r="Q215" s="2"/>
    </row>
    <row r="216" spans="1:17" ht="12.75">
      <c r="A216" s="7">
        <v>43308</v>
      </c>
      <c r="B216" s="6">
        <v>2.9222275</v>
      </c>
      <c r="C216" s="9">
        <f t="shared" si="48"/>
        <v>11.68891</v>
      </c>
      <c r="D216" s="2">
        <f t="shared" si="42"/>
        <v>10</v>
      </c>
      <c r="E216">
        <f t="shared" si="49"/>
        <v>10</v>
      </c>
      <c r="F216">
        <f t="shared" si="43"/>
        <v>1.68891</v>
      </c>
      <c r="G216" s="2">
        <f t="shared" si="44"/>
        <v>0</v>
      </c>
      <c r="H216">
        <f t="shared" si="50"/>
        <v>0</v>
      </c>
      <c r="I216">
        <f t="shared" si="51"/>
        <v>0</v>
      </c>
      <c r="J216">
        <f t="shared" si="52"/>
        <v>10</v>
      </c>
      <c r="K216">
        <f t="shared" si="45"/>
        <v>0.8555117628589834</v>
      </c>
      <c r="L216">
        <f t="shared" si="46"/>
        <v>10</v>
      </c>
      <c r="M216" s="2">
        <f t="shared" si="47"/>
        <v>10</v>
      </c>
      <c r="Q216" s="2"/>
    </row>
    <row r="217" spans="1:17" ht="12.75">
      <c r="A217" s="7">
        <v>43309</v>
      </c>
      <c r="B217" s="6">
        <v>3.1267600000000004</v>
      </c>
      <c r="C217" s="9">
        <f t="shared" si="48"/>
        <v>12.507040000000002</v>
      </c>
      <c r="D217" s="2">
        <f t="shared" si="42"/>
        <v>10</v>
      </c>
      <c r="E217">
        <f t="shared" si="49"/>
        <v>10</v>
      </c>
      <c r="F217">
        <f t="shared" si="43"/>
        <v>2.5070400000000017</v>
      </c>
      <c r="G217" s="2">
        <f t="shared" si="44"/>
        <v>0</v>
      </c>
      <c r="H217">
        <f t="shared" si="50"/>
        <v>0</v>
      </c>
      <c r="I217">
        <f t="shared" si="51"/>
        <v>0</v>
      </c>
      <c r="J217">
        <f t="shared" si="52"/>
        <v>10</v>
      </c>
      <c r="K217">
        <f t="shared" si="45"/>
        <v>0.7995496936125573</v>
      </c>
      <c r="L217">
        <f t="shared" si="46"/>
        <v>10</v>
      </c>
      <c r="M217" s="2">
        <f t="shared" si="47"/>
        <v>10</v>
      </c>
      <c r="Q217" s="2"/>
    </row>
    <row r="218" spans="1:17" ht="12.75">
      <c r="A218" s="7">
        <v>43310</v>
      </c>
      <c r="B218" s="6">
        <v>4.55023</v>
      </c>
      <c r="C218" s="9">
        <f t="shared" si="48"/>
        <v>18.20092</v>
      </c>
      <c r="D218" s="2">
        <f t="shared" si="42"/>
        <v>10</v>
      </c>
      <c r="E218">
        <f t="shared" si="49"/>
        <v>10</v>
      </c>
      <c r="F218">
        <f t="shared" si="43"/>
        <v>8.20092</v>
      </c>
      <c r="G218" s="2">
        <f t="shared" si="44"/>
        <v>0</v>
      </c>
      <c r="H218">
        <f t="shared" si="50"/>
        <v>0</v>
      </c>
      <c r="I218">
        <f t="shared" si="51"/>
        <v>0</v>
      </c>
      <c r="J218">
        <f t="shared" si="52"/>
        <v>10</v>
      </c>
      <c r="K218">
        <f t="shared" si="45"/>
        <v>0.5494227764310815</v>
      </c>
      <c r="L218">
        <f t="shared" si="46"/>
        <v>10</v>
      </c>
      <c r="M218" s="2">
        <f t="shared" si="47"/>
        <v>10</v>
      </c>
      <c r="Q218" s="2"/>
    </row>
    <row r="219" spans="1:17" ht="12.75">
      <c r="A219" s="7">
        <v>43311</v>
      </c>
      <c r="B219" s="6">
        <v>3.63568</v>
      </c>
      <c r="C219" s="9">
        <f t="shared" si="48"/>
        <v>14.54272</v>
      </c>
      <c r="D219" s="2">
        <f t="shared" si="42"/>
        <v>10</v>
      </c>
      <c r="E219">
        <f t="shared" si="49"/>
        <v>10</v>
      </c>
      <c r="F219">
        <f t="shared" si="43"/>
        <v>4.542719999999999</v>
      </c>
      <c r="G219" s="2">
        <f t="shared" si="44"/>
        <v>0</v>
      </c>
      <c r="H219">
        <f t="shared" si="50"/>
        <v>0</v>
      </c>
      <c r="I219">
        <f t="shared" si="51"/>
        <v>0</v>
      </c>
      <c r="J219">
        <f t="shared" si="52"/>
        <v>10</v>
      </c>
      <c r="K219">
        <f t="shared" si="45"/>
        <v>0.6876292743035691</v>
      </c>
      <c r="L219">
        <f t="shared" si="46"/>
        <v>10</v>
      </c>
      <c r="M219" s="2">
        <f t="shared" si="47"/>
        <v>10</v>
      </c>
      <c r="Q219" s="2"/>
    </row>
    <row r="220" spans="1:17" ht="12.75">
      <c r="A220" s="7">
        <v>43312</v>
      </c>
      <c r="B220" s="6">
        <v>4.9333075</v>
      </c>
      <c r="C220" s="9">
        <f t="shared" si="48"/>
        <v>19.73323</v>
      </c>
      <c r="D220" s="2">
        <f t="shared" si="42"/>
        <v>10</v>
      </c>
      <c r="E220">
        <f t="shared" si="49"/>
        <v>10</v>
      </c>
      <c r="F220">
        <f t="shared" si="43"/>
        <v>9.733229999999999</v>
      </c>
      <c r="G220" s="2">
        <f t="shared" si="44"/>
        <v>0</v>
      </c>
      <c r="H220">
        <f t="shared" si="50"/>
        <v>0</v>
      </c>
      <c r="I220">
        <f t="shared" si="51"/>
        <v>0</v>
      </c>
      <c r="J220">
        <f t="shared" si="52"/>
        <v>10</v>
      </c>
      <c r="K220">
        <f t="shared" si="45"/>
        <v>0.5067594103955613</v>
      </c>
      <c r="L220">
        <f t="shared" si="46"/>
        <v>10.000000000000002</v>
      </c>
      <c r="M220" s="2">
        <f t="shared" si="47"/>
        <v>10</v>
      </c>
      <c r="Q220" s="2"/>
    </row>
    <row r="221" spans="1:17" ht="12.75">
      <c r="A221" s="7">
        <v>43313</v>
      </c>
      <c r="B221" s="6">
        <v>2.17511</v>
      </c>
      <c r="C221" s="9">
        <f t="shared" si="48"/>
        <v>8.70044</v>
      </c>
      <c r="D221" s="2">
        <f t="shared" si="42"/>
        <v>10</v>
      </c>
      <c r="E221">
        <f t="shared" si="49"/>
        <v>8.70044</v>
      </c>
      <c r="F221">
        <f t="shared" si="43"/>
        <v>0</v>
      </c>
      <c r="G221" s="2">
        <f t="shared" si="44"/>
        <v>0</v>
      </c>
      <c r="H221">
        <f t="shared" si="50"/>
        <v>0</v>
      </c>
      <c r="I221">
        <f t="shared" si="51"/>
        <v>-1.2995599999999996</v>
      </c>
      <c r="J221">
        <f t="shared" si="52"/>
        <v>8.70044</v>
      </c>
      <c r="K221">
        <f t="shared" si="45"/>
        <v>1</v>
      </c>
      <c r="L221">
        <f t="shared" si="46"/>
        <v>8.70044</v>
      </c>
      <c r="M221" s="2">
        <f t="shared" si="47"/>
        <v>8.70044</v>
      </c>
      <c r="Q221" s="2"/>
    </row>
    <row r="222" spans="1:17" ht="12.75">
      <c r="A222" s="7">
        <v>43314</v>
      </c>
      <c r="B222" s="6">
        <v>2.592305</v>
      </c>
      <c r="C222" s="9">
        <f t="shared" si="48"/>
        <v>10.36922</v>
      </c>
      <c r="D222" s="2">
        <f t="shared" si="42"/>
        <v>10</v>
      </c>
      <c r="E222">
        <f t="shared" si="49"/>
        <v>9.06966</v>
      </c>
      <c r="F222">
        <f t="shared" si="43"/>
        <v>0</v>
      </c>
      <c r="G222" s="2">
        <f t="shared" si="44"/>
        <v>0</v>
      </c>
      <c r="H222">
        <f t="shared" si="50"/>
        <v>0.3692200000000003</v>
      </c>
      <c r="I222">
        <f t="shared" si="51"/>
        <v>0</v>
      </c>
      <c r="J222">
        <f t="shared" si="52"/>
        <v>9.06966</v>
      </c>
      <c r="K222">
        <f t="shared" si="45"/>
        <v>1</v>
      </c>
      <c r="L222">
        <f t="shared" si="46"/>
        <v>10.36922</v>
      </c>
      <c r="M222" s="2">
        <f t="shared" si="47"/>
        <v>10</v>
      </c>
      <c r="Q222" s="2"/>
    </row>
    <row r="223" spans="1:17" ht="12.75">
      <c r="A223" s="7">
        <v>43315</v>
      </c>
      <c r="B223" s="6">
        <v>4.79362</v>
      </c>
      <c r="C223" s="9">
        <f t="shared" si="48"/>
        <v>19.17448</v>
      </c>
      <c r="D223" s="2">
        <f t="shared" si="42"/>
        <v>10</v>
      </c>
      <c r="E223">
        <f t="shared" si="49"/>
        <v>10</v>
      </c>
      <c r="F223">
        <f t="shared" si="43"/>
        <v>8.24414</v>
      </c>
      <c r="G223" s="2">
        <f t="shared" si="44"/>
        <v>0</v>
      </c>
      <c r="H223">
        <f t="shared" si="50"/>
        <v>0.9303399999999993</v>
      </c>
      <c r="I223">
        <f t="shared" si="51"/>
        <v>0</v>
      </c>
      <c r="J223">
        <f t="shared" si="52"/>
        <v>10</v>
      </c>
      <c r="K223">
        <f t="shared" si="45"/>
        <v>0.5700462281115316</v>
      </c>
      <c r="L223">
        <f t="shared" si="46"/>
        <v>10.93034</v>
      </c>
      <c r="M223" s="2">
        <f t="shared" si="47"/>
        <v>10</v>
      </c>
      <c r="Q223" s="2"/>
    </row>
    <row r="224" spans="1:17" ht="12.75">
      <c r="A224" s="7">
        <v>43316</v>
      </c>
      <c r="B224" s="6">
        <v>3.8029400000000004</v>
      </c>
      <c r="C224" s="9">
        <f t="shared" si="48"/>
        <v>15.211760000000002</v>
      </c>
      <c r="D224" s="2">
        <f t="shared" si="42"/>
        <v>10</v>
      </c>
      <c r="E224">
        <f t="shared" si="49"/>
        <v>10</v>
      </c>
      <c r="F224">
        <f t="shared" si="43"/>
        <v>5.211760000000002</v>
      </c>
      <c r="G224" s="2">
        <f t="shared" si="44"/>
        <v>0</v>
      </c>
      <c r="H224">
        <f t="shared" si="50"/>
        <v>0</v>
      </c>
      <c r="I224">
        <f t="shared" si="51"/>
        <v>0</v>
      </c>
      <c r="J224">
        <f t="shared" si="52"/>
        <v>10</v>
      </c>
      <c r="K224">
        <f t="shared" si="45"/>
        <v>0.6573861275749814</v>
      </c>
      <c r="L224">
        <f t="shared" si="46"/>
        <v>10</v>
      </c>
      <c r="M224" s="2">
        <f t="shared" si="47"/>
        <v>10</v>
      </c>
      <c r="Q224" s="2"/>
    </row>
    <row r="225" spans="1:17" ht="12.75">
      <c r="A225" s="7">
        <v>43317</v>
      </c>
      <c r="B225" s="6">
        <v>3.486085</v>
      </c>
      <c r="C225" s="9">
        <f t="shared" si="48"/>
        <v>13.94434</v>
      </c>
      <c r="D225" s="2">
        <f t="shared" si="42"/>
        <v>10</v>
      </c>
      <c r="E225">
        <f t="shared" si="49"/>
        <v>10</v>
      </c>
      <c r="F225">
        <f t="shared" si="43"/>
        <v>3.9443400000000004</v>
      </c>
      <c r="G225" s="2">
        <f t="shared" si="44"/>
        <v>0</v>
      </c>
      <c r="H225">
        <f t="shared" si="50"/>
        <v>0</v>
      </c>
      <c r="I225">
        <f t="shared" si="51"/>
        <v>0</v>
      </c>
      <c r="J225">
        <f t="shared" si="52"/>
        <v>10</v>
      </c>
      <c r="K225">
        <f t="shared" si="45"/>
        <v>0.7171368454871295</v>
      </c>
      <c r="L225">
        <f t="shared" si="46"/>
        <v>10</v>
      </c>
      <c r="M225" s="2">
        <f t="shared" si="47"/>
        <v>10</v>
      </c>
      <c r="Q225" s="2"/>
    </row>
    <row r="226" spans="1:17" ht="12.75">
      <c r="A226" s="7">
        <v>43318</v>
      </c>
      <c r="B226" s="6">
        <v>5.5729625</v>
      </c>
      <c r="C226" s="9">
        <f t="shared" si="48"/>
        <v>22.29185</v>
      </c>
      <c r="D226" s="2">
        <f t="shared" si="42"/>
        <v>10</v>
      </c>
      <c r="E226">
        <f t="shared" si="49"/>
        <v>10</v>
      </c>
      <c r="F226">
        <f t="shared" si="43"/>
        <v>12.29185</v>
      </c>
      <c r="G226" s="2">
        <f t="shared" si="44"/>
        <v>0</v>
      </c>
      <c r="H226">
        <f t="shared" si="50"/>
        <v>0</v>
      </c>
      <c r="I226">
        <f t="shared" si="51"/>
        <v>0</v>
      </c>
      <c r="J226">
        <f t="shared" si="52"/>
        <v>10</v>
      </c>
      <c r="K226">
        <f t="shared" si="45"/>
        <v>0.4485944414662758</v>
      </c>
      <c r="L226">
        <f t="shared" si="46"/>
        <v>10</v>
      </c>
      <c r="M226" s="2">
        <f t="shared" si="47"/>
        <v>10</v>
      </c>
      <c r="Q226" s="2"/>
    </row>
    <row r="227" spans="1:17" ht="12.75">
      <c r="A227" s="7">
        <v>43319</v>
      </c>
      <c r="B227" s="6">
        <v>6.025335</v>
      </c>
      <c r="C227" s="9">
        <f t="shared" si="48"/>
        <v>24.10134</v>
      </c>
      <c r="D227" s="2">
        <f t="shared" si="42"/>
        <v>10</v>
      </c>
      <c r="E227">
        <f t="shared" si="49"/>
        <v>10</v>
      </c>
      <c r="F227">
        <f t="shared" si="43"/>
        <v>14.10134</v>
      </c>
      <c r="G227" s="2">
        <f t="shared" si="44"/>
        <v>0</v>
      </c>
      <c r="H227">
        <f t="shared" si="50"/>
        <v>0</v>
      </c>
      <c r="I227">
        <f t="shared" si="51"/>
        <v>0</v>
      </c>
      <c r="J227">
        <f t="shared" si="52"/>
        <v>10</v>
      </c>
      <c r="K227">
        <f t="shared" si="45"/>
        <v>0.41491468939071435</v>
      </c>
      <c r="L227">
        <f t="shared" si="46"/>
        <v>10</v>
      </c>
      <c r="M227" s="2">
        <f t="shared" si="47"/>
        <v>10</v>
      </c>
      <c r="Q227" s="2"/>
    </row>
    <row r="228" spans="1:17" ht="12.75">
      <c r="A228" s="7">
        <v>43320</v>
      </c>
      <c r="B228" s="6">
        <v>1.5209525</v>
      </c>
      <c r="C228" s="9">
        <f t="shared" si="48"/>
        <v>6.08381</v>
      </c>
      <c r="D228" s="2">
        <f t="shared" si="42"/>
        <v>10</v>
      </c>
      <c r="E228">
        <f t="shared" si="49"/>
        <v>6.08381</v>
      </c>
      <c r="F228">
        <f t="shared" si="43"/>
        <v>0</v>
      </c>
      <c r="G228" s="2">
        <f t="shared" si="44"/>
        <v>0</v>
      </c>
      <c r="H228">
        <f t="shared" si="50"/>
        <v>0</v>
      </c>
      <c r="I228">
        <f t="shared" si="51"/>
        <v>-3.9161900000000003</v>
      </c>
      <c r="J228">
        <f t="shared" si="52"/>
        <v>6.08381</v>
      </c>
      <c r="K228">
        <f t="shared" si="45"/>
        <v>1</v>
      </c>
      <c r="L228">
        <f t="shared" si="46"/>
        <v>6.08381</v>
      </c>
      <c r="M228" s="2">
        <f t="shared" si="47"/>
        <v>6.08381</v>
      </c>
      <c r="Q228" s="2"/>
    </row>
    <row r="229" spans="1:17" ht="12.75">
      <c r="A229" s="7">
        <v>43321</v>
      </c>
      <c r="B229" s="6">
        <v>3.8622050000000003</v>
      </c>
      <c r="C229" s="9">
        <f t="shared" si="48"/>
        <v>15.448820000000001</v>
      </c>
      <c r="D229" s="2">
        <f t="shared" si="42"/>
        <v>10</v>
      </c>
      <c r="E229">
        <f t="shared" si="49"/>
        <v>10</v>
      </c>
      <c r="F229">
        <f t="shared" si="43"/>
        <v>1.532630000000001</v>
      </c>
      <c r="G229" s="2">
        <f t="shared" si="44"/>
        <v>0</v>
      </c>
      <c r="H229">
        <f t="shared" si="50"/>
        <v>3.9161900000000003</v>
      </c>
      <c r="I229">
        <f t="shared" si="51"/>
        <v>0</v>
      </c>
      <c r="J229">
        <f t="shared" si="52"/>
        <v>10</v>
      </c>
      <c r="K229">
        <f t="shared" si="45"/>
        <v>0.9007930702798013</v>
      </c>
      <c r="L229">
        <f t="shared" si="46"/>
        <v>13.91619</v>
      </c>
      <c r="M229" s="2">
        <f t="shared" si="47"/>
        <v>10</v>
      </c>
      <c r="Q229" s="2"/>
    </row>
    <row r="230" spans="1:17" ht="12.75">
      <c r="A230" s="7">
        <v>43322</v>
      </c>
      <c r="B230" s="6">
        <v>0.56118</v>
      </c>
      <c r="C230" s="9">
        <f t="shared" si="48"/>
        <v>2.24472</v>
      </c>
      <c r="D230" s="2">
        <f t="shared" si="42"/>
        <v>10</v>
      </c>
      <c r="E230">
        <f t="shared" si="49"/>
        <v>2.24472</v>
      </c>
      <c r="F230">
        <f t="shared" si="43"/>
        <v>0</v>
      </c>
      <c r="G230" s="2">
        <f t="shared" si="44"/>
        <v>0</v>
      </c>
      <c r="H230">
        <f t="shared" si="50"/>
        <v>0</v>
      </c>
      <c r="I230">
        <f t="shared" si="51"/>
        <v>-7.75528</v>
      </c>
      <c r="J230">
        <f t="shared" si="52"/>
        <v>2.24472</v>
      </c>
      <c r="K230">
        <f t="shared" si="45"/>
        <v>1</v>
      </c>
      <c r="L230">
        <f t="shared" si="46"/>
        <v>2.24472</v>
      </c>
      <c r="M230" s="2">
        <f t="shared" si="47"/>
        <v>2.24472</v>
      </c>
      <c r="Q230" s="2"/>
    </row>
    <row r="231" spans="1:17" ht="12.75">
      <c r="A231" s="7">
        <v>43323</v>
      </c>
      <c r="B231" s="6">
        <v>1.8600075</v>
      </c>
      <c r="C231" s="9">
        <f t="shared" si="48"/>
        <v>7.44003</v>
      </c>
      <c r="D231" s="2">
        <f t="shared" si="42"/>
        <v>10</v>
      </c>
      <c r="E231">
        <f t="shared" si="49"/>
        <v>0</v>
      </c>
      <c r="F231">
        <f t="shared" si="43"/>
        <v>0</v>
      </c>
      <c r="G231" s="2">
        <f t="shared" si="44"/>
        <v>0.3152499999999998</v>
      </c>
      <c r="H231">
        <f t="shared" si="50"/>
        <v>0</v>
      </c>
      <c r="I231">
        <f t="shared" si="51"/>
        <v>-2.24472</v>
      </c>
      <c r="J231">
        <f t="shared" si="52"/>
        <v>0</v>
      </c>
      <c r="K231">
        <f t="shared" si="45"/>
        <v>1</v>
      </c>
      <c r="L231">
        <f t="shared" si="46"/>
        <v>7.44003</v>
      </c>
      <c r="M231" s="2">
        <f t="shared" si="47"/>
        <v>7.44003</v>
      </c>
      <c r="Q231" s="2"/>
    </row>
    <row r="232" spans="1:17" ht="12.75">
      <c r="A232" s="7">
        <v>43324</v>
      </c>
      <c r="B232" s="6">
        <v>1.3529575</v>
      </c>
      <c r="C232" s="9">
        <f t="shared" si="48"/>
        <v>5.41183</v>
      </c>
      <c r="D232" s="2">
        <f t="shared" si="42"/>
        <v>10</v>
      </c>
      <c r="E232">
        <f t="shared" si="49"/>
        <v>0</v>
      </c>
      <c r="F232">
        <f t="shared" si="43"/>
        <v>0</v>
      </c>
      <c r="G232" s="2">
        <f t="shared" si="44"/>
        <v>4.58817</v>
      </c>
      <c r="H232">
        <f t="shared" si="50"/>
        <v>0</v>
      </c>
      <c r="I232">
        <f t="shared" si="51"/>
        <v>0</v>
      </c>
      <c r="J232">
        <f t="shared" si="52"/>
        <v>0</v>
      </c>
      <c r="K232">
        <f t="shared" si="45"/>
        <v>1</v>
      </c>
      <c r="L232">
        <f t="shared" si="46"/>
        <v>5.41183</v>
      </c>
      <c r="M232" s="2">
        <f t="shared" si="47"/>
        <v>5.41183</v>
      </c>
      <c r="Q232" s="2"/>
    </row>
    <row r="233" spans="1:17" ht="12.75">
      <c r="A233" s="7">
        <v>43325</v>
      </c>
      <c r="B233" s="6">
        <v>5.303915000000001</v>
      </c>
      <c r="C233" s="9">
        <f t="shared" si="48"/>
        <v>21.215660000000003</v>
      </c>
      <c r="D233" s="2">
        <f t="shared" si="42"/>
        <v>10</v>
      </c>
      <c r="E233">
        <f t="shared" si="49"/>
        <v>10</v>
      </c>
      <c r="F233">
        <f t="shared" si="43"/>
        <v>1.2156600000000033</v>
      </c>
      <c r="G233" s="2">
        <f t="shared" si="44"/>
        <v>0</v>
      </c>
      <c r="H233">
        <f t="shared" si="50"/>
        <v>10</v>
      </c>
      <c r="I233">
        <f t="shared" si="51"/>
        <v>0</v>
      </c>
      <c r="J233">
        <f t="shared" si="52"/>
        <v>10</v>
      </c>
      <c r="K233">
        <f t="shared" si="45"/>
        <v>0.9426998735839468</v>
      </c>
      <c r="L233">
        <f t="shared" si="46"/>
        <v>20</v>
      </c>
      <c r="M233" s="2">
        <f t="shared" si="47"/>
        <v>10</v>
      </c>
      <c r="Q233" s="2"/>
    </row>
    <row r="234" spans="1:17" ht="12.75">
      <c r="A234" s="7">
        <v>43326</v>
      </c>
      <c r="B234" s="6">
        <v>5.36375</v>
      </c>
      <c r="C234" s="9">
        <f t="shared" si="48"/>
        <v>21.455</v>
      </c>
      <c r="D234" s="2">
        <f t="shared" si="42"/>
        <v>10</v>
      </c>
      <c r="E234">
        <f t="shared" si="49"/>
        <v>10</v>
      </c>
      <c r="F234">
        <f t="shared" si="43"/>
        <v>11.454999999999998</v>
      </c>
      <c r="G234" s="2">
        <f t="shared" si="44"/>
        <v>0</v>
      </c>
      <c r="H234">
        <f t="shared" si="50"/>
        <v>0</v>
      </c>
      <c r="I234">
        <f t="shared" si="51"/>
        <v>0</v>
      </c>
      <c r="J234">
        <f t="shared" si="52"/>
        <v>10</v>
      </c>
      <c r="K234">
        <f t="shared" si="45"/>
        <v>0.4660918200885575</v>
      </c>
      <c r="L234">
        <f t="shared" si="46"/>
        <v>10</v>
      </c>
      <c r="M234" s="2">
        <f t="shared" si="47"/>
        <v>10</v>
      </c>
      <c r="Q234" s="2"/>
    </row>
    <row r="235" spans="1:17" ht="12.75">
      <c r="A235" s="7">
        <v>43327</v>
      </c>
      <c r="B235" s="6">
        <v>1.9105500000000004</v>
      </c>
      <c r="C235" s="9">
        <f t="shared" si="48"/>
        <v>7.642200000000002</v>
      </c>
      <c r="D235" s="2">
        <f t="shared" si="42"/>
        <v>10</v>
      </c>
      <c r="E235">
        <f t="shared" si="49"/>
        <v>7.642200000000002</v>
      </c>
      <c r="F235">
        <f t="shared" si="43"/>
        <v>0</v>
      </c>
      <c r="G235" s="2">
        <f t="shared" si="44"/>
        <v>0</v>
      </c>
      <c r="H235">
        <f t="shared" si="50"/>
        <v>0</v>
      </c>
      <c r="I235">
        <f t="shared" si="51"/>
        <v>-2.3577999999999983</v>
      </c>
      <c r="J235">
        <f t="shared" si="52"/>
        <v>7.642200000000002</v>
      </c>
      <c r="K235">
        <f t="shared" si="45"/>
        <v>1</v>
      </c>
      <c r="L235">
        <f t="shared" si="46"/>
        <v>7.642200000000002</v>
      </c>
      <c r="M235" s="2">
        <f t="shared" si="47"/>
        <v>7.642200000000002</v>
      </c>
      <c r="Q235" s="2"/>
    </row>
    <row r="236" spans="1:17" ht="12.75">
      <c r="A236" s="7">
        <v>43328</v>
      </c>
      <c r="B236" s="6">
        <v>3.9868975</v>
      </c>
      <c r="C236" s="9">
        <f t="shared" si="48"/>
        <v>15.94759</v>
      </c>
      <c r="D236" s="2">
        <f t="shared" si="42"/>
        <v>10</v>
      </c>
      <c r="E236">
        <f t="shared" si="49"/>
        <v>10</v>
      </c>
      <c r="F236">
        <f t="shared" si="43"/>
        <v>3.5897900000000016</v>
      </c>
      <c r="G236" s="2">
        <f t="shared" si="44"/>
        <v>0</v>
      </c>
      <c r="H236">
        <f t="shared" si="50"/>
        <v>2.3577999999999983</v>
      </c>
      <c r="I236">
        <f t="shared" si="51"/>
        <v>0</v>
      </c>
      <c r="J236">
        <f t="shared" si="52"/>
        <v>10</v>
      </c>
      <c r="K236">
        <f t="shared" si="45"/>
        <v>0.7749007843818406</v>
      </c>
      <c r="L236">
        <f t="shared" si="46"/>
        <v>12.357799999999997</v>
      </c>
      <c r="M236" s="2">
        <f t="shared" si="47"/>
        <v>10</v>
      </c>
      <c r="Q236" s="2"/>
    </row>
    <row r="237" spans="1:17" ht="12.75">
      <c r="A237" s="7">
        <v>43329</v>
      </c>
      <c r="B237" s="6">
        <v>2.2517</v>
      </c>
      <c r="C237" s="9">
        <f t="shared" si="48"/>
        <v>9.0068</v>
      </c>
      <c r="D237" s="2">
        <f t="shared" si="42"/>
        <v>10</v>
      </c>
      <c r="E237">
        <f t="shared" si="49"/>
        <v>9.0068</v>
      </c>
      <c r="F237">
        <f t="shared" si="43"/>
        <v>0</v>
      </c>
      <c r="G237" s="2">
        <f t="shared" si="44"/>
        <v>0</v>
      </c>
      <c r="H237">
        <f t="shared" si="50"/>
        <v>0</v>
      </c>
      <c r="I237">
        <f t="shared" si="51"/>
        <v>-0.9931999999999999</v>
      </c>
      <c r="J237">
        <f t="shared" si="52"/>
        <v>9.0068</v>
      </c>
      <c r="K237">
        <f t="shared" si="45"/>
        <v>1</v>
      </c>
      <c r="L237">
        <f t="shared" si="46"/>
        <v>9.0068</v>
      </c>
      <c r="M237" s="2">
        <f t="shared" si="47"/>
        <v>9.0068</v>
      </c>
      <c r="Q237" s="2"/>
    </row>
    <row r="238" spans="1:17" ht="12.75">
      <c r="A238" s="7">
        <v>43330</v>
      </c>
      <c r="B238" s="6">
        <v>1.5960275000000002</v>
      </c>
      <c r="C238" s="9">
        <f t="shared" si="48"/>
        <v>6.384110000000001</v>
      </c>
      <c r="D238" s="2">
        <f t="shared" si="42"/>
        <v>10</v>
      </c>
      <c r="E238">
        <f t="shared" si="49"/>
        <v>5.390910000000001</v>
      </c>
      <c r="F238">
        <f t="shared" si="43"/>
        <v>0</v>
      </c>
      <c r="G238" s="2">
        <f t="shared" si="44"/>
        <v>0</v>
      </c>
      <c r="H238">
        <f t="shared" si="50"/>
        <v>0</v>
      </c>
      <c r="I238">
        <f t="shared" si="51"/>
        <v>-3.6158899999999994</v>
      </c>
      <c r="J238">
        <f t="shared" si="52"/>
        <v>5.390910000000001</v>
      </c>
      <c r="K238">
        <f t="shared" si="45"/>
        <v>1</v>
      </c>
      <c r="L238">
        <f t="shared" si="46"/>
        <v>6.384110000000001</v>
      </c>
      <c r="M238" s="2">
        <f t="shared" si="47"/>
        <v>6.384110000000001</v>
      </c>
      <c r="Q238" s="2"/>
    </row>
    <row r="239" spans="1:17" ht="12.75">
      <c r="A239" s="7">
        <v>43331</v>
      </c>
      <c r="B239" s="6">
        <v>3.9047600000000005</v>
      </c>
      <c r="C239" s="9">
        <f t="shared" si="48"/>
        <v>15.619040000000002</v>
      </c>
      <c r="D239" s="2">
        <f t="shared" si="42"/>
        <v>10</v>
      </c>
      <c r="E239">
        <f t="shared" si="49"/>
        <v>10</v>
      </c>
      <c r="F239">
        <f t="shared" si="43"/>
        <v>1.0099500000000026</v>
      </c>
      <c r="G239" s="2">
        <f t="shared" si="44"/>
        <v>0</v>
      </c>
      <c r="H239">
        <f t="shared" si="50"/>
        <v>4.609089999999999</v>
      </c>
      <c r="I239">
        <f t="shared" si="51"/>
        <v>0</v>
      </c>
      <c r="J239">
        <f t="shared" si="52"/>
        <v>10</v>
      </c>
      <c r="K239">
        <f t="shared" si="45"/>
        <v>0.9353385355309928</v>
      </c>
      <c r="L239">
        <f t="shared" si="46"/>
        <v>14.609089999999998</v>
      </c>
      <c r="M239" s="2">
        <f t="shared" si="47"/>
        <v>10</v>
      </c>
      <c r="Q239" s="2"/>
    </row>
    <row r="240" spans="1:17" ht="12.75">
      <c r="A240" s="7">
        <v>43332</v>
      </c>
      <c r="B240" s="6">
        <v>4.25892</v>
      </c>
      <c r="C240" s="9">
        <f t="shared" si="48"/>
        <v>17.03568</v>
      </c>
      <c r="D240" s="2">
        <f t="shared" si="42"/>
        <v>10</v>
      </c>
      <c r="E240">
        <f t="shared" si="49"/>
        <v>10</v>
      </c>
      <c r="F240">
        <f t="shared" si="43"/>
        <v>7.035679999999999</v>
      </c>
      <c r="G240" s="2">
        <f t="shared" si="44"/>
        <v>0</v>
      </c>
      <c r="H240">
        <f t="shared" si="50"/>
        <v>0</v>
      </c>
      <c r="I240">
        <f t="shared" si="51"/>
        <v>0</v>
      </c>
      <c r="J240">
        <f t="shared" si="52"/>
        <v>10</v>
      </c>
      <c r="K240">
        <f t="shared" si="45"/>
        <v>0.5870032778263035</v>
      </c>
      <c r="L240">
        <f t="shared" si="46"/>
        <v>10.000000000000002</v>
      </c>
      <c r="M240" s="2">
        <f t="shared" si="47"/>
        <v>10</v>
      </c>
      <c r="Q240" s="2"/>
    </row>
    <row r="241" spans="1:17" ht="12.75">
      <c r="A241" s="7">
        <v>43333</v>
      </c>
      <c r="B241" s="6">
        <v>3.5306474999999997</v>
      </c>
      <c r="C241" s="9">
        <f t="shared" si="48"/>
        <v>14.122589999999999</v>
      </c>
      <c r="D241" s="2">
        <f t="shared" si="42"/>
        <v>10</v>
      </c>
      <c r="E241">
        <f t="shared" si="49"/>
        <v>10</v>
      </c>
      <c r="F241">
        <f t="shared" si="43"/>
        <v>4.122589999999999</v>
      </c>
      <c r="G241" s="2">
        <f t="shared" si="44"/>
        <v>0</v>
      </c>
      <c r="H241">
        <f t="shared" si="50"/>
        <v>0</v>
      </c>
      <c r="I241">
        <f t="shared" si="51"/>
        <v>0</v>
      </c>
      <c r="J241">
        <f t="shared" si="52"/>
        <v>10</v>
      </c>
      <c r="K241">
        <f t="shared" si="45"/>
        <v>0.7080854149274319</v>
      </c>
      <c r="L241">
        <f t="shared" si="46"/>
        <v>10</v>
      </c>
      <c r="M241" s="2">
        <f t="shared" si="47"/>
        <v>10</v>
      </c>
      <c r="Q241" s="2"/>
    </row>
    <row r="242" spans="1:17" ht="12.75">
      <c r="A242" s="7">
        <v>43334</v>
      </c>
      <c r="B242" s="6">
        <v>5.2870775</v>
      </c>
      <c r="C242" s="9">
        <f t="shared" si="48"/>
        <v>21.14831</v>
      </c>
      <c r="D242" s="2">
        <f t="shared" si="42"/>
        <v>10</v>
      </c>
      <c r="E242">
        <f t="shared" si="49"/>
        <v>10</v>
      </c>
      <c r="F242">
        <f t="shared" si="43"/>
        <v>11.148309999999999</v>
      </c>
      <c r="G242" s="2">
        <f t="shared" si="44"/>
        <v>0</v>
      </c>
      <c r="H242">
        <f t="shared" si="50"/>
        <v>0</v>
      </c>
      <c r="I242">
        <f t="shared" si="51"/>
        <v>0</v>
      </c>
      <c r="J242">
        <f t="shared" si="52"/>
        <v>10</v>
      </c>
      <c r="K242">
        <f t="shared" si="45"/>
        <v>0.472851022138412</v>
      </c>
      <c r="L242">
        <f t="shared" si="46"/>
        <v>10</v>
      </c>
      <c r="M242" s="2">
        <f t="shared" si="47"/>
        <v>10</v>
      </c>
      <c r="Q242" s="2"/>
    </row>
    <row r="243" spans="1:17" ht="12.75">
      <c r="A243" s="7">
        <v>43335</v>
      </c>
      <c r="B243" s="6">
        <v>4.5803675</v>
      </c>
      <c r="C243" s="9">
        <f t="shared" si="48"/>
        <v>18.32147</v>
      </c>
      <c r="D243" s="2">
        <f t="shared" si="42"/>
        <v>10</v>
      </c>
      <c r="E243">
        <f t="shared" si="49"/>
        <v>10</v>
      </c>
      <c r="F243">
        <f t="shared" si="43"/>
        <v>8.321470000000001</v>
      </c>
      <c r="G243" s="2">
        <f t="shared" si="44"/>
        <v>0</v>
      </c>
      <c r="H243">
        <f t="shared" si="50"/>
        <v>0</v>
      </c>
      <c r="I243">
        <f t="shared" si="51"/>
        <v>0</v>
      </c>
      <c r="J243">
        <f t="shared" si="52"/>
        <v>10</v>
      </c>
      <c r="K243">
        <f t="shared" si="45"/>
        <v>0.5458077326764719</v>
      </c>
      <c r="L243">
        <f t="shared" si="46"/>
        <v>10</v>
      </c>
      <c r="M243" s="2">
        <f t="shared" si="47"/>
        <v>10</v>
      </c>
      <c r="Q243" s="2"/>
    </row>
    <row r="244" spans="1:17" ht="12.75">
      <c r="A244" s="7">
        <v>43336</v>
      </c>
      <c r="B244" s="6">
        <v>4.23595</v>
      </c>
      <c r="C244" s="9">
        <f t="shared" si="48"/>
        <v>16.9438</v>
      </c>
      <c r="D244" s="2">
        <f t="shared" si="42"/>
        <v>10</v>
      </c>
      <c r="E244">
        <f t="shared" si="49"/>
        <v>10</v>
      </c>
      <c r="F244">
        <f t="shared" si="43"/>
        <v>6.9437999999999995</v>
      </c>
      <c r="G244" s="2">
        <f t="shared" si="44"/>
        <v>0</v>
      </c>
      <c r="H244">
        <f t="shared" si="50"/>
        <v>0</v>
      </c>
      <c r="I244">
        <f t="shared" si="51"/>
        <v>0</v>
      </c>
      <c r="J244">
        <f t="shared" si="52"/>
        <v>10</v>
      </c>
      <c r="K244">
        <f t="shared" si="45"/>
        <v>0.5901863808590753</v>
      </c>
      <c r="L244">
        <f t="shared" si="46"/>
        <v>10</v>
      </c>
      <c r="M244" s="2">
        <f t="shared" si="47"/>
        <v>10</v>
      </c>
      <c r="Q244" s="2"/>
    </row>
    <row r="245" spans="1:17" ht="12.75">
      <c r="A245" s="7">
        <v>43337</v>
      </c>
      <c r="B245" s="6">
        <v>3.5319875000000005</v>
      </c>
      <c r="C245" s="9">
        <f t="shared" si="48"/>
        <v>14.127950000000002</v>
      </c>
      <c r="D245" s="2">
        <f t="shared" si="42"/>
        <v>10</v>
      </c>
      <c r="E245">
        <f t="shared" si="49"/>
        <v>10</v>
      </c>
      <c r="F245">
        <f t="shared" si="43"/>
        <v>4.127950000000002</v>
      </c>
      <c r="G245" s="2">
        <f t="shared" si="44"/>
        <v>0</v>
      </c>
      <c r="H245">
        <f t="shared" si="50"/>
        <v>0</v>
      </c>
      <c r="I245">
        <f t="shared" si="51"/>
        <v>0</v>
      </c>
      <c r="J245">
        <f t="shared" si="52"/>
        <v>10</v>
      </c>
      <c r="K245">
        <f t="shared" si="45"/>
        <v>0.7078167745497399</v>
      </c>
      <c r="L245">
        <f t="shared" si="46"/>
        <v>10</v>
      </c>
      <c r="M245" s="2">
        <f t="shared" si="47"/>
        <v>10</v>
      </c>
      <c r="Q245" s="2"/>
    </row>
    <row r="246" spans="1:17" ht="12.75">
      <c r="A246" s="7">
        <v>43338</v>
      </c>
      <c r="B246" s="6">
        <v>3.5073025</v>
      </c>
      <c r="C246" s="9">
        <f t="shared" si="48"/>
        <v>14.02921</v>
      </c>
      <c r="D246" s="2">
        <f t="shared" si="42"/>
        <v>10</v>
      </c>
      <c r="E246">
        <f t="shared" si="49"/>
        <v>10</v>
      </c>
      <c r="F246">
        <f t="shared" si="43"/>
        <v>4.029210000000001</v>
      </c>
      <c r="G246" s="2">
        <f t="shared" si="44"/>
        <v>0</v>
      </c>
      <c r="H246">
        <f t="shared" si="50"/>
        <v>0</v>
      </c>
      <c r="I246">
        <f t="shared" si="51"/>
        <v>0</v>
      </c>
      <c r="J246">
        <f t="shared" si="52"/>
        <v>10</v>
      </c>
      <c r="K246">
        <f t="shared" si="45"/>
        <v>0.71279851110647</v>
      </c>
      <c r="L246">
        <f t="shared" si="46"/>
        <v>10</v>
      </c>
      <c r="M246" s="2">
        <f t="shared" si="47"/>
        <v>10</v>
      </c>
      <c r="Q246" s="2"/>
    </row>
    <row r="247" spans="1:17" ht="12.75">
      <c r="A247" s="7">
        <v>43339</v>
      </c>
      <c r="B247" s="6">
        <v>4.64647</v>
      </c>
      <c r="C247" s="9">
        <f t="shared" si="48"/>
        <v>18.58588</v>
      </c>
      <c r="D247" s="2">
        <f t="shared" si="42"/>
        <v>10</v>
      </c>
      <c r="E247">
        <f t="shared" si="49"/>
        <v>10</v>
      </c>
      <c r="F247">
        <f t="shared" si="43"/>
        <v>8.58588</v>
      </c>
      <c r="G247" s="2">
        <f t="shared" si="44"/>
        <v>0</v>
      </c>
      <c r="H247">
        <f t="shared" si="50"/>
        <v>0</v>
      </c>
      <c r="I247">
        <f t="shared" si="51"/>
        <v>0</v>
      </c>
      <c r="J247">
        <f t="shared" si="52"/>
        <v>10</v>
      </c>
      <c r="K247">
        <f t="shared" si="45"/>
        <v>0.5380428583419241</v>
      </c>
      <c r="L247">
        <f t="shared" si="46"/>
        <v>10</v>
      </c>
      <c r="M247" s="2">
        <f t="shared" si="47"/>
        <v>10</v>
      </c>
      <c r="Q247" s="2"/>
    </row>
    <row r="248" spans="1:17" ht="12.75">
      <c r="A248" s="7">
        <v>43340</v>
      </c>
      <c r="B248" s="6">
        <v>4.721045</v>
      </c>
      <c r="C248" s="9">
        <f t="shared" si="48"/>
        <v>18.88418</v>
      </c>
      <c r="D248" s="2">
        <f t="shared" si="42"/>
        <v>10</v>
      </c>
      <c r="E248">
        <f t="shared" si="49"/>
        <v>10</v>
      </c>
      <c r="F248">
        <f t="shared" si="43"/>
        <v>8.88418</v>
      </c>
      <c r="G248" s="2">
        <f t="shared" si="44"/>
        <v>0</v>
      </c>
      <c r="H248">
        <f t="shared" si="50"/>
        <v>0</v>
      </c>
      <c r="I248">
        <f t="shared" si="51"/>
        <v>0</v>
      </c>
      <c r="J248">
        <f t="shared" si="52"/>
        <v>10</v>
      </c>
      <c r="K248">
        <f t="shared" si="45"/>
        <v>0.5295437768544887</v>
      </c>
      <c r="L248">
        <f t="shared" si="46"/>
        <v>10</v>
      </c>
      <c r="M248" s="2">
        <f t="shared" si="47"/>
        <v>10</v>
      </c>
      <c r="Q248" s="2"/>
    </row>
    <row r="249" spans="1:17" ht="12.75">
      <c r="A249" s="7">
        <v>43341</v>
      </c>
      <c r="B249" s="6">
        <v>4.7846375000000005</v>
      </c>
      <c r="C249" s="9">
        <f t="shared" si="48"/>
        <v>19.138550000000002</v>
      </c>
      <c r="D249" s="2">
        <f t="shared" si="42"/>
        <v>10</v>
      </c>
      <c r="E249">
        <f t="shared" si="49"/>
        <v>10</v>
      </c>
      <c r="F249">
        <f t="shared" si="43"/>
        <v>9.138550000000002</v>
      </c>
      <c r="G249" s="2">
        <f t="shared" si="44"/>
        <v>0</v>
      </c>
      <c r="H249">
        <f t="shared" si="50"/>
        <v>0</v>
      </c>
      <c r="I249">
        <f t="shared" si="51"/>
        <v>0</v>
      </c>
      <c r="J249">
        <f t="shared" si="52"/>
        <v>10</v>
      </c>
      <c r="K249">
        <f t="shared" si="45"/>
        <v>0.5225056234667725</v>
      </c>
      <c r="L249">
        <f t="shared" si="46"/>
        <v>10</v>
      </c>
      <c r="M249" s="2">
        <f t="shared" si="47"/>
        <v>10</v>
      </c>
      <c r="Q249" s="2"/>
    </row>
    <row r="250" spans="1:17" ht="12.75">
      <c r="A250" s="7">
        <v>43342</v>
      </c>
      <c r="B250" s="6">
        <v>2.64452</v>
      </c>
      <c r="C250" s="9">
        <f t="shared" si="48"/>
        <v>10.57808</v>
      </c>
      <c r="D250" s="2">
        <f t="shared" si="42"/>
        <v>10</v>
      </c>
      <c r="E250">
        <f t="shared" si="49"/>
        <v>10</v>
      </c>
      <c r="F250">
        <f t="shared" si="43"/>
        <v>0.5780799999999999</v>
      </c>
      <c r="G250" s="2">
        <f t="shared" si="44"/>
        <v>0</v>
      </c>
      <c r="H250">
        <f t="shared" si="50"/>
        <v>0</v>
      </c>
      <c r="I250">
        <f t="shared" si="51"/>
        <v>0</v>
      </c>
      <c r="J250">
        <f t="shared" si="52"/>
        <v>10</v>
      </c>
      <c r="K250">
        <f t="shared" si="45"/>
        <v>0.9453511412278977</v>
      </c>
      <c r="L250">
        <f t="shared" si="46"/>
        <v>10</v>
      </c>
      <c r="M250" s="2">
        <f t="shared" si="47"/>
        <v>10</v>
      </c>
      <c r="Q250" s="2"/>
    </row>
    <row r="251" spans="1:17" ht="12.75">
      <c r="A251" s="7">
        <v>43343</v>
      </c>
      <c r="B251" s="6">
        <v>3.9520825000000004</v>
      </c>
      <c r="C251" s="9">
        <f t="shared" si="48"/>
        <v>15.808330000000002</v>
      </c>
      <c r="D251" s="2">
        <f t="shared" si="42"/>
        <v>10</v>
      </c>
      <c r="E251">
        <f t="shared" si="49"/>
        <v>10</v>
      </c>
      <c r="F251">
        <f t="shared" si="43"/>
        <v>5.8083300000000015</v>
      </c>
      <c r="G251" s="2">
        <f t="shared" si="44"/>
        <v>0</v>
      </c>
      <c r="H251">
        <f t="shared" si="50"/>
        <v>0</v>
      </c>
      <c r="I251">
        <f t="shared" si="51"/>
        <v>0</v>
      </c>
      <c r="J251">
        <f t="shared" si="52"/>
        <v>10</v>
      </c>
      <c r="K251">
        <f t="shared" si="45"/>
        <v>0.6325778877338719</v>
      </c>
      <c r="L251">
        <f t="shared" si="46"/>
        <v>10</v>
      </c>
      <c r="M251" s="2">
        <f t="shared" si="47"/>
        <v>10</v>
      </c>
      <c r="Q251" s="2"/>
    </row>
    <row r="252" spans="1:17" ht="12.75">
      <c r="A252" s="7">
        <v>43344</v>
      </c>
      <c r="B252" s="6">
        <v>3.0400875000000003</v>
      </c>
      <c r="C252" s="9">
        <f t="shared" si="48"/>
        <v>12.160350000000001</v>
      </c>
      <c r="D252" s="2">
        <f t="shared" si="42"/>
        <v>10</v>
      </c>
      <c r="E252">
        <f t="shared" si="49"/>
        <v>10</v>
      </c>
      <c r="F252">
        <f t="shared" si="43"/>
        <v>2.160350000000001</v>
      </c>
      <c r="G252" s="2">
        <f t="shared" si="44"/>
        <v>0</v>
      </c>
      <c r="H252">
        <f t="shared" si="50"/>
        <v>0</v>
      </c>
      <c r="I252">
        <f t="shared" si="51"/>
        <v>0</v>
      </c>
      <c r="J252">
        <f t="shared" si="52"/>
        <v>10</v>
      </c>
      <c r="K252">
        <f t="shared" si="45"/>
        <v>0.8223447515902091</v>
      </c>
      <c r="L252">
        <f t="shared" si="46"/>
        <v>10</v>
      </c>
      <c r="M252" s="2">
        <f t="shared" si="47"/>
        <v>10</v>
      </c>
      <c r="Q252" s="2"/>
    </row>
    <row r="253" spans="1:17" ht="12.75">
      <c r="A253" s="7">
        <v>43345</v>
      </c>
      <c r="B253" s="6">
        <v>3.3171375</v>
      </c>
      <c r="C253" s="9">
        <f t="shared" si="48"/>
        <v>13.26855</v>
      </c>
      <c r="D253" s="2">
        <f t="shared" si="42"/>
        <v>10</v>
      </c>
      <c r="E253">
        <f t="shared" si="49"/>
        <v>10</v>
      </c>
      <c r="F253">
        <f t="shared" si="43"/>
        <v>3.2685499999999994</v>
      </c>
      <c r="G253" s="2">
        <f t="shared" si="44"/>
        <v>0</v>
      </c>
      <c r="H253">
        <f t="shared" si="50"/>
        <v>0</v>
      </c>
      <c r="I253">
        <f t="shared" si="51"/>
        <v>0</v>
      </c>
      <c r="J253">
        <f t="shared" si="52"/>
        <v>10</v>
      </c>
      <c r="K253">
        <f t="shared" si="45"/>
        <v>0.7536618545357255</v>
      </c>
      <c r="L253">
        <f t="shared" si="46"/>
        <v>10</v>
      </c>
      <c r="M253" s="2">
        <f t="shared" si="47"/>
        <v>10</v>
      </c>
      <c r="Q253" s="2"/>
    </row>
    <row r="254" spans="1:17" ht="12.75">
      <c r="A254" s="7">
        <v>43346</v>
      </c>
      <c r="B254" s="6">
        <v>4.3401175</v>
      </c>
      <c r="C254" s="9">
        <f t="shared" si="48"/>
        <v>17.36047</v>
      </c>
      <c r="D254" s="2">
        <f t="shared" si="42"/>
        <v>10</v>
      </c>
      <c r="E254">
        <f t="shared" si="49"/>
        <v>10</v>
      </c>
      <c r="F254">
        <f t="shared" si="43"/>
        <v>7.360469999999999</v>
      </c>
      <c r="G254" s="2">
        <f t="shared" si="44"/>
        <v>0</v>
      </c>
      <c r="H254">
        <f t="shared" si="50"/>
        <v>0</v>
      </c>
      <c r="I254">
        <f t="shared" si="51"/>
        <v>0</v>
      </c>
      <c r="J254">
        <f t="shared" si="52"/>
        <v>10</v>
      </c>
      <c r="K254">
        <f t="shared" si="45"/>
        <v>0.5760212713135071</v>
      </c>
      <c r="L254">
        <f t="shared" si="46"/>
        <v>10</v>
      </c>
      <c r="M254" s="2">
        <f t="shared" si="47"/>
        <v>10</v>
      </c>
      <c r="Q254" s="2"/>
    </row>
    <row r="255" spans="1:17" ht="12.75">
      <c r="A255" s="7">
        <v>43347</v>
      </c>
      <c r="B255" s="6">
        <v>2.0134175</v>
      </c>
      <c r="C255" s="9">
        <f t="shared" si="48"/>
        <v>8.05367</v>
      </c>
      <c r="D255" s="2">
        <f t="shared" si="42"/>
        <v>10</v>
      </c>
      <c r="E255">
        <f t="shared" si="49"/>
        <v>8.05367</v>
      </c>
      <c r="F255">
        <f t="shared" si="43"/>
        <v>0</v>
      </c>
      <c r="G255" s="2">
        <f t="shared" si="44"/>
        <v>0</v>
      </c>
      <c r="H255">
        <f t="shared" si="50"/>
        <v>0</v>
      </c>
      <c r="I255">
        <f t="shared" si="51"/>
        <v>-1.9463299999999997</v>
      </c>
      <c r="J255">
        <f t="shared" si="52"/>
        <v>8.05367</v>
      </c>
      <c r="K255">
        <f t="shared" si="45"/>
        <v>1</v>
      </c>
      <c r="L255">
        <f t="shared" si="46"/>
        <v>8.05367</v>
      </c>
      <c r="M255" s="2">
        <f t="shared" si="47"/>
        <v>8.05367</v>
      </c>
      <c r="Q255" s="2"/>
    </row>
    <row r="256" spans="1:17" ht="12.75">
      <c r="A256" s="7">
        <v>43348</v>
      </c>
      <c r="B256" s="6">
        <v>2.8651350000000004</v>
      </c>
      <c r="C256" s="9">
        <f t="shared" si="48"/>
        <v>11.460540000000002</v>
      </c>
      <c r="D256" s="2">
        <f t="shared" si="42"/>
        <v>10</v>
      </c>
      <c r="E256">
        <f t="shared" si="49"/>
        <v>9.514210000000002</v>
      </c>
      <c r="F256">
        <f t="shared" si="43"/>
        <v>0</v>
      </c>
      <c r="G256" s="2">
        <f t="shared" si="44"/>
        <v>0</v>
      </c>
      <c r="H256">
        <f t="shared" si="50"/>
        <v>1.4605400000000017</v>
      </c>
      <c r="I256">
        <f t="shared" si="51"/>
        <v>0</v>
      </c>
      <c r="J256">
        <f t="shared" si="52"/>
        <v>9.514210000000002</v>
      </c>
      <c r="K256">
        <f t="shared" si="45"/>
        <v>1</v>
      </c>
      <c r="L256">
        <f t="shared" si="46"/>
        <v>11.460540000000002</v>
      </c>
      <c r="M256" s="2">
        <f t="shared" si="47"/>
        <v>10</v>
      </c>
      <c r="Q256" s="2"/>
    </row>
    <row r="257" spans="1:17" ht="12.75">
      <c r="A257" s="7">
        <v>43349</v>
      </c>
      <c r="B257" s="6">
        <v>2.452465</v>
      </c>
      <c r="C257" s="9">
        <f t="shared" si="48"/>
        <v>9.80986</v>
      </c>
      <c r="D257" s="2">
        <f t="shared" si="42"/>
        <v>10</v>
      </c>
      <c r="E257">
        <f t="shared" si="49"/>
        <v>9.324070000000003</v>
      </c>
      <c r="F257">
        <f t="shared" si="43"/>
        <v>0</v>
      </c>
      <c r="G257" s="2">
        <f t="shared" si="44"/>
        <v>0</v>
      </c>
      <c r="H257">
        <f t="shared" si="50"/>
        <v>0</v>
      </c>
      <c r="I257">
        <f t="shared" si="51"/>
        <v>-0.19013999999999953</v>
      </c>
      <c r="J257">
        <f t="shared" si="52"/>
        <v>9.324070000000003</v>
      </c>
      <c r="K257">
        <f t="shared" si="45"/>
        <v>1</v>
      </c>
      <c r="L257">
        <f t="shared" si="46"/>
        <v>9.80986</v>
      </c>
      <c r="M257" s="2">
        <f t="shared" si="47"/>
        <v>9.80986</v>
      </c>
      <c r="Q257" s="2"/>
    </row>
    <row r="258" spans="1:17" ht="12.75">
      <c r="A258" s="7">
        <v>43350</v>
      </c>
      <c r="B258" s="6">
        <v>1.74728</v>
      </c>
      <c r="C258" s="9">
        <f t="shared" si="48"/>
        <v>6.98912</v>
      </c>
      <c r="D258" s="2">
        <f t="shared" si="42"/>
        <v>10</v>
      </c>
      <c r="E258">
        <f t="shared" si="49"/>
        <v>6.313190000000002</v>
      </c>
      <c r="F258">
        <f t="shared" si="43"/>
        <v>0</v>
      </c>
      <c r="G258" s="2">
        <f t="shared" si="44"/>
        <v>0</v>
      </c>
      <c r="H258">
        <f t="shared" si="50"/>
        <v>0</v>
      </c>
      <c r="I258">
        <f t="shared" si="51"/>
        <v>-3.0108800000000002</v>
      </c>
      <c r="J258">
        <f t="shared" si="52"/>
        <v>6.313190000000002</v>
      </c>
      <c r="K258">
        <f t="shared" si="45"/>
        <v>1</v>
      </c>
      <c r="L258">
        <f t="shared" si="46"/>
        <v>6.98912</v>
      </c>
      <c r="M258" s="2">
        <f t="shared" si="47"/>
        <v>6.98912</v>
      </c>
      <c r="Q258" s="2"/>
    </row>
    <row r="259" spans="1:17" ht="12.75">
      <c r="A259" s="7">
        <v>43351</v>
      </c>
      <c r="B259" s="6">
        <v>1.08676</v>
      </c>
      <c r="C259" s="9">
        <f t="shared" si="48"/>
        <v>4.34704</v>
      </c>
      <c r="D259" s="2">
        <f t="shared" si="42"/>
        <v>10</v>
      </c>
      <c r="E259">
        <f t="shared" si="49"/>
        <v>0.6602300000000021</v>
      </c>
      <c r="F259">
        <f t="shared" si="43"/>
        <v>0</v>
      </c>
      <c r="G259" s="2">
        <f t="shared" si="44"/>
        <v>0</v>
      </c>
      <c r="H259">
        <f t="shared" si="50"/>
        <v>0</v>
      </c>
      <c r="I259">
        <f t="shared" si="51"/>
        <v>-5.65296</v>
      </c>
      <c r="J259">
        <f t="shared" si="52"/>
        <v>0.6602300000000021</v>
      </c>
      <c r="K259">
        <f t="shared" si="45"/>
        <v>1</v>
      </c>
      <c r="L259">
        <f t="shared" si="46"/>
        <v>4.34704</v>
      </c>
      <c r="M259" s="2">
        <f t="shared" si="47"/>
        <v>4.34704</v>
      </c>
      <c r="Q259" s="2"/>
    </row>
    <row r="260" spans="1:17" ht="12.75">
      <c r="A260" s="7">
        <v>43352</v>
      </c>
      <c r="B260" s="6">
        <v>2.3798825000000003</v>
      </c>
      <c r="C260" s="9">
        <f t="shared" si="48"/>
        <v>9.519530000000001</v>
      </c>
      <c r="D260" s="2">
        <f t="shared" si="42"/>
        <v>10</v>
      </c>
      <c r="E260">
        <f t="shared" si="49"/>
        <v>0.17976000000000347</v>
      </c>
      <c r="F260">
        <f t="shared" si="43"/>
        <v>0</v>
      </c>
      <c r="G260" s="2">
        <f t="shared" si="44"/>
        <v>0</v>
      </c>
      <c r="H260">
        <f t="shared" si="50"/>
        <v>0</v>
      </c>
      <c r="I260">
        <f t="shared" si="51"/>
        <v>-0.4804699999999986</v>
      </c>
      <c r="J260">
        <f t="shared" si="52"/>
        <v>0.17976000000000347</v>
      </c>
      <c r="K260">
        <f t="shared" si="45"/>
        <v>1</v>
      </c>
      <c r="L260">
        <f t="shared" si="46"/>
        <v>9.519530000000001</v>
      </c>
      <c r="M260" s="2">
        <f t="shared" si="47"/>
        <v>9.519530000000001</v>
      </c>
      <c r="Q260" s="2"/>
    </row>
    <row r="261" spans="1:17" ht="12.75">
      <c r="A261" s="7">
        <v>43353</v>
      </c>
      <c r="B261" s="6">
        <v>3.8678775</v>
      </c>
      <c r="C261" s="9">
        <f t="shared" si="48"/>
        <v>15.47151</v>
      </c>
      <c r="D261" s="2">
        <f t="shared" si="42"/>
        <v>10</v>
      </c>
      <c r="E261">
        <f t="shared" si="49"/>
        <v>5.651270000000004</v>
      </c>
      <c r="F261">
        <f t="shared" si="43"/>
        <v>0</v>
      </c>
      <c r="G261" s="2">
        <f t="shared" si="44"/>
        <v>0</v>
      </c>
      <c r="H261">
        <f t="shared" si="50"/>
        <v>5.47151</v>
      </c>
      <c r="I261">
        <f t="shared" si="51"/>
        <v>0</v>
      </c>
      <c r="J261">
        <f t="shared" si="52"/>
        <v>5.651270000000004</v>
      </c>
      <c r="K261">
        <f t="shared" si="45"/>
        <v>1</v>
      </c>
      <c r="L261">
        <f t="shared" si="46"/>
        <v>15.47151</v>
      </c>
      <c r="M261" s="2">
        <f t="shared" si="47"/>
        <v>10</v>
      </c>
      <c r="Q261" s="2"/>
    </row>
    <row r="262" spans="1:17" ht="12.75">
      <c r="A262" s="7">
        <v>43354</v>
      </c>
      <c r="B262" s="6">
        <v>2.9482675</v>
      </c>
      <c r="C262" s="9">
        <f t="shared" si="48"/>
        <v>11.79307</v>
      </c>
      <c r="D262" s="2">
        <f t="shared" si="42"/>
        <v>10</v>
      </c>
      <c r="E262">
        <f t="shared" si="49"/>
        <v>7.444340000000004</v>
      </c>
      <c r="F262">
        <f t="shared" si="43"/>
        <v>0</v>
      </c>
      <c r="G262" s="2">
        <f t="shared" si="44"/>
        <v>0</v>
      </c>
      <c r="H262">
        <f t="shared" si="50"/>
        <v>1.7930700000000002</v>
      </c>
      <c r="I262">
        <f t="shared" si="51"/>
        <v>0</v>
      </c>
      <c r="J262">
        <f t="shared" si="52"/>
        <v>7.444340000000004</v>
      </c>
      <c r="K262">
        <f t="shared" si="45"/>
        <v>1</v>
      </c>
      <c r="L262">
        <f t="shared" si="46"/>
        <v>11.79307</v>
      </c>
      <c r="M262" s="2">
        <f t="shared" si="47"/>
        <v>10</v>
      </c>
      <c r="Q262" s="2"/>
    </row>
    <row r="263" spans="1:17" ht="12.75">
      <c r="A263" s="7">
        <v>43355</v>
      </c>
      <c r="B263" s="6">
        <v>3.5701349999999996</v>
      </c>
      <c r="C263" s="9">
        <f t="shared" si="48"/>
        <v>14.280539999999998</v>
      </c>
      <c r="D263" s="2">
        <f t="shared" si="42"/>
        <v>10</v>
      </c>
      <c r="E263">
        <f t="shared" si="49"/>
        <v>10</v>
      </c>
      <c r="F263">
        <f t="shared" si="43"/>
        <v>1.7248800000000024</v>
      </c>
      <c r="G263" s="2">
        <f t="shared" si="44"/>
        <v>0</v>
      </c>
      <c r="H263">
        <f t="shared" si="50"/>
        <v>2.555659999999996</v>
      </c>
      <c r="I263">
        <f t="shared" si="51"/>
        <v>0</v>
      </c>
      <c r="J263">
        <f t="shared" si="52"/>
        <v>10</v>
      </c>
      <c r="K263">
        <f t="shared" si="45"/>
        <v>0.87921465154679</v>
      </c>
      <c r="L263">
        <f t="shared" si="46"/>
        <v>12.555659999999996</v>
      </c>
      <c r="M263" s="2">
        <f t="shared" si="47"/>
        <v>10</v>
      </c>
      <c r="Q263" s="2"/>
    </row>
    <row r="264" spans="1:17" ht="12.75">
      <c r="A264" s="7">
        <v>43356</v>
      </c>
      <c r="B264" s="6">
        <v>2.1624524999999997</v>
      </c>
      <c r="C264" s="9">
        <f t="shared" si="48"/>
        <v>8.649809999999999</v>
      </c>
      <c r="D264" s="2">
        <f t="shared" si="42"/>
        <v>10</v>
      </c>
      <c r="E264">
        <f t="shared" si="49"/>
        <v>8.649809999999999</v>
      </c>
      <c r="F264">
        <f t="shared" si="43"/>
        <v>0</v>
      </c>
      <c r="G264" s="2">
        <f t="shared" si="44"/>
        <v>0</v>
      </c>
      <c r="H264">
        <f t="shared" si="50"/>
        <v>0</v>
      </c>
      <c r="I264">
        <f t="shared" si="51"/>
        <v>-1.3501900000000013</v>
      </c>
      <c r="J264">
        <f t="shared" si="52"/>
        <v>8.649809999999999</v>
      </c>
      <c r="K264">
        <f t="shared" si="45"/>
        <v>1</v>
      </c>
      <c r="L264">
        <f t="shared" si="46"/>
        <v>8.649809999999999</v>
      </c>
      <c r="M264" s="2">
        <f t="shared" si="47"/>
        <v>8.649809999999999</v>
      </c>
      <c r="Q264" s="2"/>
    </row>
    <row r="265" spans="1:17" ht="12.75">
      <c r="A265" s="7">
        <v>43357</v>
      </c>
      <c r="B265" s="6">
        <v>2.2064175</v>
      </c>
      <c r="C265" s="9">
        <f t="shared" si="48"/>
        <v>8.82567</v>
      </c>
      <c r="D265" s="2">
        <f aca="true" t="shared" si="53" ref="D265:D328">$B$4/365</f>
        <v>10</v>
      </c>
      <c r="E265">
        <f t="shared" si="49"/>
        <v>7.475479999999999</v>
      </c>
      <c r="F265">
        <f aca="true" t="shared" si="54" ref="F265:F328">MAX((C265-D265)-H265,0)</f>
        <v>0</v>
      </c>
      <c r="G265" s="2">
        <f aca="true" t="shared" si="55" ref="G265:G328">MAX(D265+I265-C265,0)</f>
        <v>0</v>
      </c>
      <c r="H265">
        <f t="shared" si="50"/>
        <v>0</v>
      </c>
      <c r="I265">
        <f t="shared" si="51"/>
        <v>-1.1743299999999994</v>
      </c>
      <c r="J265">
        <f t="shared" si="52"/>
        <v>7.475479999999999</v>
      </c>
      <c r="K265">
        <f aca="true" t="shared" si="56" ref="K265:K328">IF(F265&gt;0,(C265-F265)/C265,1)</f>
        <v>1</v>
      </c>
      <c r="L265">
        <f aca="true" t="shared" si="57" ref="L265:L328">K265*C265</f>
        <v>8.82567</v>
      </c>
      <c r="M265" s="2">
        <f aca="true" t="shared" si="58" ref="M265:M328">IF(C265&lt;D265,C265,D265)</f>
        <v>8.82567</v>
      </c>
      <c r="Q265" s="2"/>
    </row>
    <row r="266" spans="1:17" ht="12.75">
      <c r="A266" s="7">
        <v>43358</v>
      </c>
      <c r="B266" s="6">
        <v>3.14101</v>
      </c>
      <c r="C266" s="9">
        <f aca="true" t="shared" si="59" ref="C266:C329">B266*$B$6</f>
        <v>12.56404</v>
      </c>
      <c r="D266" s="2">
        <f t="shared" si="53"/>
        <v>10</v>
      </c>
      <c r="E266">
        <f aca="true" t="shared" si="60" ref="E266:E329">IF(D266&gt;C266,MIN(E265-MIN(D266-C266,E265),$B$3),MIN(E265+(C266-D266),$B$3))</f>
        <v>10</v>
      </c>
      <c r="F266">
        <f t="shared" si="54"/>
        <v>0.039519999999999555</v>
      </c>
      <c r="G266" s="2">
        <f t="shared" si="55"/>
        <v>0</v>
      </c>
      <c r="H266">
        <f t="shared" si="50"/>
        <v>2.5245200000000008</v>
      </c>
      <c r="I266">
        <f t="shared" si="51"/>
        <v>0</v>
      </c>
      <c r="J266">
        <f t="shared" si="52"/>
        <v>10</v>
      </c>
      <c r="K266">
        <f t="shared" si="56"/>
        <v>0.9968545149490132</v>
      </c>
      <c r="L266">
        <f t="shared" si="57"/>
        <v>12.52452</v>
      </c>
      <c r="M266" s="2">
        <f t="shared" si="58"/>
        <v>10</v>
      </c>
      <c r="Q266" s="2"/>
    </row>
    <row r="267" spans="1:17" ht="12.75">
      <c r="A267" s="7">
        <v>43359</v>
      </c>
      <c r="B267" s="6">
        <v>3.6393749999999994</v>
      </c>
      <c r="C267" s="9">
        <f t="shared" si="59"/>
        <v>14.557499999999997</v>
      </c>
      <c r="D267" s="2">
        <f t="shared" si="53"/>
        <v>10</v>
      </c>
      <c r="E267">
        <f t="shared" si="60"/>
        <v>10</v>
      </c>
      <c r="F267">
        <f t="shared" si="54"/>
        <v>4.557499999999997</v>
      </c>
      <c r="G267" s="2">
        <f t="shared" si="55"/>
        <v>0</v>
      </c>
      <c r="H267">
        <f aca="true" t="shared" si="61" ref="H267:H330">IF(E267-E266&gt;0,E267-E266,0)</f>
        <v>0</v>
      </c>
      <c r="I267">
        <f aca="true" t="shared" si="62" ref="I267:I330">IF(E267-E266&lt;0,E267-E266,0)</f>
        <v>0</v>
      </c>
      <c r="J267">
        <f aca="true" t="shared" si="63" ref="J267:J330">J266+SUM(H267:I267)</f>
        <v>10</v>
      </c>
      <c r="K267">
        <f t="shared" si="56"/>
        <v>0.686931135153701</v>
      </c>
      <c r="L267">
        <f t="shared" si="57"/>
        <v>10</v>
      </c>
      <c r="M267" s="2">
        <f t="shared" si="58"/>
        <v>10</v>
      </c>
      <c r="Q267" s="2"/>
    </row>
    <row r="268" spans="1:17" ht="12.75">
      <c r="A268" s="7">
        <v>43360</v>
      </c>
      <c r="B268" s="6">
        <v>3.3939075</v>
      </c>
      <c r="C268" s="9">
        <f t="shared" si="59"/>
        <v>13.57563</v>
      </c>
      <c r="D268" s="2">
        <f t="shared" si="53"/>
        <v>10</v>
      </c>
      <c r="E268">
        <f t="shared" si="60"/>
        <v>10</v>
      </c>
      <c r="F268">
        <f t="shared" si="54"/>
        <v>3.5756300000000003</v>
      </c>
      <c r="G268" s="2">
        <f t="shared" si="55"/>
        <v>0</v>
      </c>
      <c r="H268">
        <f t="shared" si="61"/>
        <v>0</v>
      </c>
      <c r="I268">
        <f t="shared" si="62"/>
        <v>0</v>
      </c>
      <c r="J268">
        <f t="shared" si="63"/>
        <v>10</v>
      </c>
      <c r="K268">
        <f t="shared" si="56"/>
        <v>0.736614065056281</v>
      </c>
      <c r="L268">
        <f t="shared" si="57"/>
        <v>10</v>
      </c>
      <c r="M268" s="2">
        <f t="shared" si="58"/>
        <v>10</v>
      </c>
      <c r="Q268" s="2"/>
    </row>
    <row r="269" spans="1:17" ht="12.75">
      <c r="A269" s="7">
        <v>43361</v>
      </c>
      <c r="B269" s="6">
        <v>2.7831175000000004</v>
      </c>
      <c r="C269" s="9">
        <f t="shared" si="59"/>
        <v>11.132470000000001</v>
      </c>
      <c r="D269" s="2">
        <f t="shared" si="53"/>
        <v>10</v>
      </c>
      <c r="E269">
        <f t="shared" si="60"/>
        <v>10</v>
      </c>
      <c r="F269">
        <f t="shared" si="54"/>
        <v>1.1324700000000014</v>
      </c>
      <c r="G269" s="2">
        <f t="shared" si="55"/>
        <v>0</v>
      </c>
      <c r="H269">
        <f t="shared" si="61"/>
        <v>0</v>
      </c>
      <c r="I269">
        <f t="shared" si="62"/>
        <v>0</v>
      </c>
      <c r="J269">
        <f t="shared" si="63"/>
        <v>10</v>
      </c>
      <c r="K269">
        <f t="shared" si="56"/>
        <v>0.8982732493328074</v>
      </c>
      <c r="L269">
        <f t="shared" si="57"/>
        <v>10</v>
      </c>
      <c r="M269" s="2">
        <f t="shared" si="58"/>
        <v>10</v>
      </c>
      <c r="Q269" s="2"/>
    </row>
    <row r="270" spans="1:17" ht="12.75">
      <c r="A270" s="7">
        <v>43362</v>
      </c>
      <c r="B270" s="6">
        <v>2.812125</v>
      </c>
      <c r="C270" s="9">
        <f t="shared" si="59"/>
        <v>11.2485</v>
      </c>
      <c r="D270" s="2">
        <f t="shared" si="53"/>
        <v>10</v>
      </c>
      <c r="E270">
        <f t="shared" si="60"/>
        <v>10</v>
      </c>
      <c r="F270">
        <f t="shared" si="54"/>
        <v>1.2485</v>
      </c>
      <c r="G270" s="2">
        <f t="shared" si="55"/>
        <v>0</v>
      </c>
      <c r="H270">
        <f t="shared" si="61"/>
        <v>0</v>
      </c>
      <c r="I270">
        <f t="shared" si="62"/>
        <v>0</v>
      </c>
      <c r="J270">
        <f t="shared" si="63"/>
        <v>10</v>
      </c>
      <c r="K270">
        <f t="shared" si="56"/>
        <v>0.8890074232119838</v>
      </c>
      <c r="L270">
        <f t="shared" si="57"/>
        <v>10</v>
      </c>
      <c r="M270" s="2">
        <f t="shared" si="58"/>
        <v>10</v>
      </c>
      <c r="Q270" s="2"/>
    </row>
    <row r="271" spans="1:17" ht="12.75">
      <c r="A271" s="7">
        <v>43363</v>
      </c>
      <c r="B271" s="6">
        <v>3.450175</v>
      </c>
      <c r="C271" s="9">
        <f t="shared" si="59"/>
        <v>13.8007</v>
      </c>
      <c r="D271" s="2">
        <f t="shared" si="53"/>
        <v>10</v>
      </c>
      <c r="E271">
        <f t="shared" si="60"/>
        <v>10</v>
      </c>
      <c r="F271">
        <f t="shared" si="54"/>
        <v>3.800700000000001</v>
      </c>
      <c r="G271" s="2">
        <f t="shared" si="55"/>
        <v>0</v>
      </c>
      <c r="H271">
        <f t="shared" si="61"/>
        <v>0</v>
      </c>
      <c r="I271">
        <f t="shared" si="62"/>
        <v>0</v>
      </c>
      <c r="J271">
        <f t="shared" si="63"/>
        <v>10</v>
      </c>
      <c r="K271">
        <f t="shared" si="56"/>
        <v>0.7246009260399834</v>
      </c>
      <c r="L271">
        <f t="shared" si="57"/>
        <v>10</v>
      </c>
      <c r="M271" s="2">
        <f t="shared" si="58"/>
        <v>10</v>
      </c>
      <c r="Q271" s="2"/>
    </row>
    <row r="272" spans="1:17" ht="12.75">
      <c r="A272" s="7">
        <v>43364</v>
      </c>
      <c r="B272" s="6">
        <v>3.8583600000000002</v>
      </c>
      <c r="C272" s="9">
        <f t="shared" si="59"/>
        <v>15.433440000000001</v>
      </c>
      <c r="D272" s="2">
        <f t="shared" si="53"/>
        <v>10</v>
      </c>
      <c r="E272">
        <f t="shared" si="60"/>
        <v>10</v>
      </c>
      <c r="F272">
        <f t="shared" si="54"/>
        <v>5.433440000000001</v>
      </c>
      <c r="G272" s="2">
        <f t="shared" si="55"/>
        <v>0</v>
      </c>
      <c r="H272">
        <f t="shared" si="61"/>
        <v>0</v>
      </c>
      <c r="I272">
        <f t="shared" si="62"/>
        <v>0</v>
      </c>
      <c r="J272">
        <f t="shared" si="63"/>
        <v>10</v>
      </c>
      <c r="K272">
        <f t="shared" si="56"/>
        <v>0.6479436859183694</v>
      </c>
      <c r="L272">
        <f t="shared" si="57"/>
        <v>10</v>
      </c>
      <c r="M272" s="2">
        <f t="shared" si="58"/>
        <v>10</v>
      </c>
      <c r="Q272" s="2"/>
    </row>
    <row r="273" spans="1:17" ht="12.75">
      <c r="A273" s="7">
        <v>43365</v>
      </c>
      <c r="B273" s="6">
        <v>2.1269275</v>
      </c>
      <c r="C273" s="9">
        <f t="shared" si="59"/>
        <v>8.50771</v>
      </c>
      <c r="D273" s="2">
        <f t="shared" si="53"/>
        <v>10</v>
      </c>
      <c r="E273">
        <f t="shared" si="60"/>
        <v>8.50771</v>
      </c>
      <c r="F273">
        <f t="shared" si="54"/>
        <v>0</v>
      </c>
      <c r="G273" s="2">
        <f t="shared" si="55"/>
        <v>0</v>
      </c>
      <c r="H273">
        <f t="shared" si="61"/>
        <v>0</v>
      </c>
      <c r="I273">
        <f t="shared" si="62"/>
        <v>-1.4922900000000006</v>
      </c>
      <c r="J273">
        <f t="shared" si="63"/>
        <v>8.50771</v>
      </c>
      <c r="K273">
        <f t="shared" si="56"/>
        <v>1</v>
      </c>
      <c r="L273">
        <f t="shared" si="57"/>
        <v>8.50771</v>
      </c>
      <c r="M273" s="2">
        <f t="shared" si="58"/>
        <v>8.50771</v>
      </c>
      <c r="Q273" s="2"/>
    </row>
    <row r="274" spans="1:17" ht="12.75">
      <c r="A274" s="7">
        <v>43366</v>
      </c>
      <c r="B274" s="6">
        <v>4.344564999999999</v>
      </c>
      <c r="C274" s="9">
        <f t="shared" si="59"/>
        <v>17.378259999999997</v>
      </c>
      <c r="D274" s="2">
        <f t="shared" si="53"/>
        <v>10</v>
      </c>
      <c r="E274">
        <f t="shared" si="60"/>
        <v>10</v>
      </c>
      <c r="F274">
        <f t="shared" si="54"/>
        <v>5.885969999999997</v>
      </c>
      <c r="G274" s="2">
        <f t="shared" si="55"/>
        <v>0</v>
      </c>
      <c r="H274">
        <f t="shared" si="61"/>
        <v>1.4922900000000006</v>
      </c>
      <c r="I274">
        <f t="shared" si="62"/>
        <v>0</v>
      </c>
      <c r="J274">
        <f t="shared" si="63"/>
        <v>10</v>
      </c>
      <c r="K274">
        <f t="shared" si="56"/>
        <v>0.6613026850789436</v>
      </c>
      <c r="L274">
        <f t="shared" si="57"/>
        <v>11.49229</v>
      </c>
      <c r="M274" s="2">
        <f t="shared" si="58"/>
        <v>10</v>
      </c>
      <c r="Q274" s="2"/>
    </row>
    <row r="275" spans="1:17" ht="12.75">
      <c r="A275" s="7">
        <v>43367</v>
      </c>
      <c r="B275" s="6">
        <v>3.63542</v>
      </c>
      <c r="C275" s="9">
        <f t="shared" si="59"/>
        <v>14.54168</v>
      </c>
      <c r="D275" s="2">
        <f t="shared" si="53"/>
        <v>10</v>
      </c>
      <c r="E275">
        <f t="shared" si="60"/>
        <v>10</v>
      </c>
      <c r="F275">
        <f t="shared" si="54"/>
        <v>4.5416799999999995</v>
      </c>
      <c r="G275" s="2">
        <f t="shared" si="55"/>
        <v>0</v>
      </c>
      <c r="H275">
        <f t="shared" si="61"/>
        <v>0</v>
      </c>
      <c r="I275">
        <f t="shared" si="62"/>
        <v>0</v>
      </c>
      <c r="J275">
        <f t="shared" si="63"/>
        <v>10</v>
      </c>
      <c r="K275">
        <f t="shared" si="56"/>
        <v>0.687678452558439</v>
      </c>
      <c r="L275">
        <f t="shared" si="57"/>
        <v>10</v>
      </c>
      <c r="M275" s="2">
        <f t="shared" si="58"/>
        <v>10</v>
      </c>
      <c r="Q275" s="2"/>
    </row>
    <row r="276" spans="1:17" ht="12.75">
      <c r="A276" s="7">
        <v>43368</v>
      </c>
      <c r="B276" s="6">
        <v>3.1944575</v>
      </c>
      <c r="C276" s="9">
        <f t="shared" si="59"/>
        <v>12.77783</v>
      </c>
      <c r="D276" s="2">
        <f t="shared" si="53"/>
        <v>10</v>
      </c>
      <c r="E276">
        <f t="shared" si="60"/>
        <v>10</v>
      </c>
      <c r="F276">
        <f t="shared" si="54"/>
        <v>2.77783</v>
      </c>
      <c r="G276" s="2">
        <f t="shared" si="55"/>
        <v>0</v>
      </c>
      <c r="H276">
        <f t="shared" si="61"/>
        <v>0</v>
      </c>
      <c r="I276">
        <f t="shared" si="62"/>
        <v>0</v>
      </c>
      <c r="J276">
        <f t="shared" si="63"/>
        <v>10</v>
      </c>
      <c r="K276">
        <f t="shared" si="56"/>
        <v>0.7826054971775332</v>
      </c>
      <c r="L276">
        <f t="shared" si="57"/>
        <v>10</v>
      </c>
      <c r="M276" s="2">
        <f t="shared" si="58"/>
        <v>10</v>
      </c>
      <c r="Q276" s="2"/>
    </row>
    <row r="277" spans="1:17" ht="12.75">
      <c r="A277" s="7">
        <v>43369</v>
      </c>
      <c r="B277" s="6">
        <v>3.1352399999999996</v>
      </c>
      <c r="C277" s="9">
        <f t="shared" si="59"/>
        <v>12.540959999999998</v>
      </c>
      <c r="D277" s="2">
        <f t="shared" si="53"/>
        <v>10</v>
      </c>
      <c r="E277">
        <f t="shared" si="60"/>
        <v>10</v>
      </c>
      <c r="F277">
        <f t="shared" si="54"/>
        <v>2.5409599999999983</v>
      </c>
      <c r="G277" s="2">
        <f t="shared" si="55"/>
        <v>0</v>
      </c>
      <c r="H277">
        <f t="shared" si="61"/>
        <v>0</v>
      </c>
      <c r="I277">
        <f t="shared" si="62"/>
        <v>0</v>
      </c>
      <c r="J277">
        <f t="shared" si="63"/>
        <v>10</v>
      </c>
      <c r="K277">
        <f t="shared" si="56"/>
        <v>0.7973871218790269</v>
      </c>
      <c r="L277">
        <f t="shared" si="57"/>
        <v>10</v>
      </c>
      <c r="M277" s="2">
        <f t="shared" si="58"/>
        <v>10</v>
      </c>
      <c r="Q277" s="2"/>
    </row>
    <row r="278" spans="1:17" ht="12.75">
      <c r="A278" s="7">
        <v>43370</v>
      </c>
      <c r="B278" s="6">
        <v>2.9805699999999997</v>
      </c>
      <c r="C278" s="9">
        <f t="shared" si="59"/>
        <v>11.922279999999999</v>
      </c>
      <c r="D278" s="2">
        <f t="shared" si="53"/>
        <v>10</v>
      </c>
      <c r="E278">
        <f t="shared" si="60"/>
        <v>10</v>
      </c>
      <c r="F278">
        <f t="shared" si="54"/>
        <v>1.9222799999999989</v>
      </c>
      <c r="G278" s="2">
        <f t="shared" si="55"/>
        <v>0</v>
      </c>
      <c r="H278">
        <f t="shared" si="61"/>
        <v>0</v>
      </c>
      <c r="I278">
        <f t="shared" si="62"/>
        <v>0</v>
      </c>
      <c r="J278">
        <f t="shared" si="63"/>
        <v>10</v>
      </c>
      <c r="K278">
        <f t="shared" si="56"/>
        <v>0.8387657394391006</v>
      </c>
      <c r="L278">
        <f t="shared" si="57"/>
        <v>10</v>
      </c>
      <c r="M278" s="2">
        <f t="shared" si="58"/>
        <v>10</v>
      </c>
      <c r="Q278" s="2"/>
    </row>
    <row r="279" spans="1:17" ht="12.75">
      <c r="A279" s="7">
        <v>43371</v>
      </c>
      <c r="B279" s="6">
        <v>1.7283925</v>
      </c>
      <c r="C279" s="9">
        <f t="shared" si="59"/>
        <v>6.91357</v>
      </c>
      <c r="D279" s="2">
        <f t="shared" si="53"/>
        <v>10</v>
      </c>
      <c r="E279">
        <f t="shared" si="60"/>
        <v>6.91357</v>
      </c>
      <c r="F279">
        <f t="shared" si="54"/>
        <v>0</v>
      </c>
      <c r="G279" s="2">
        <f t="shared" si="55"/>
        <v>0</v>
      </c>
      <c r="H279">
        <f t="shared" si="61"/>
        <v>0</v>
      </c>
      <c r="I279">
        <f t="shared" si="62"/>
        <v>-3.08643</v>
      </c>
      <c r="J279">
        <f t="shared" si="63"/>
        <v>6.91357</v>
      </c>
      <c r="K279">
        <f t="shared" si="56"/>
        <v>1</v>
      </c>
      <c r="L279">
        <f t="shared" si="57"/>
        <v>6.91357</v>
      </c>
      <c r="M279" s="2">
        <f t="shared" si="58"/>
        <v>6.91357</v>
      </c>
      <c r="Q279" s="2"/>
    </row>
    <row r="280" spans="1:17" ht="12.75">
      <c r="A280" s="7">
        <v>43372</v>
      </c>
      <c r="B280" s="6">
        <v>2.8870275000000003</v>
      </c>
      <c r="C280" s="9">
        <f t="shared" si="59"/>
        <v>11.548110000000001</v>
      </c>
      <c r="D280" s="2">
        <f t="shared" si="53"/>
        <v>10</v>
      </c>
      <c r="E280">
        <f t="shared" si="60"/>
        <v>8.461680000000001</v>
      </c>
      <c r="F280">
        <f t="shared" si="54"/>
        <v>0</v>
      </c>
      <c r="G280" s="2">
        <f t="shared" si="55"/>
        <v>0</v>
      </c>
      <c r="H280">
        <f t="shared" si="61"/>
        <v>1.5481100000000012</v>
      </c>
      <c r="I280">
        <f t="shared" si="62"/>
        <v>0</v>
      </c>
      <c r="J280">
        <f t="shared" si="63"/>
        <v>8.461680000000001</v>
      </c>
      <c r="K280">
        <f t="shared" si="56"/>
        <v>1</v>
      </c>
      <c r="L280">
        <f t="shared" si="57"/>
        <v>11.548110000000001</v>
      </c>
      <c r="M280" s="2">
        <f t="shared" si="58"/>
        <v>10</v>
      </c>
      <c r="Q280" s="2"/>
    </row>
    <row r="281" spans="1:17" ht="12.75">
      <c r="A281" s="7">
        <v>43373</v>
      </c>
      <c r="B281" s="6">
        <v>1.0929924999999998</v>
      </c>
      <c r="C281" s="9">
        <f t="shared" si="59"/>
        <v>4.371969999999999</v>
      </c>
      <c r="D281" s="2">
        <f t="shared" si="53"/>
        <v>10</v>
      </c>
      <c r="E281">
        <f t="shared" si="60"/>
        <v>2.8336500000000004</v>
      </c>
      <c r="F281">
        <f t="shared" si="54"/>
        <v>0</v>
      </c>
      <c r="G281" s="2">
        <f t="shared" si="55"/>
        <v>0</v>
      </c>
      <c r="H281">
        <f t="shared" si="61"/>
        <v>0</v>
      </c>
      <c r="I281">
        <f t="shared" si="62"/>
        <v>-5.628030000000001</v>
      </c>
      <c r="J281">
        <f t="shared" si="63"/>
        <v>2.8336500000000004</v>
      </c>
      <c r="K281">
        <f t="shared" si="56"/>
        <v>1</v>
      </c>
      <c r="L281">
        <f t="shared" si="57"/>
        <v>4.371969999999999</v>
      </c>
      <c r="M281" s="2">
        <f t="shared" si="58"/>
        <v>4.371969999999999</v>
      </c>
      <c r="Q281" s="2"/>
    </row>
    <row r="282" spans="1:17" ht="12.75">
      <c r="A282" s="7">
        <v>43374</v>
      </c>
      <c r="B282" s="6">
        <v>2.3384300000000002</v>
      </c>
      <c r="C282" s="9">
        <f t="shared" si="59"/>
        <v>9.353720000000001</v>
      </c>
      <c r="D282" s="2">
        <f t="shared" si="53"/>
        <v>10</v>
      </c>
      <c r="E282">
        <f t="shared" si="60"/>
        <v>2.1873700000000014</v>
      </c>
      <c r="F282">
        <f t="shared" si="54"/>
        <v>0</v>
      </c>
      <c r="G282" s="2">
        <f t="shared" si="55"/>
        <v>0</v>
      </c>
      <c r="H282">
        <f t="shared" si="61"/>
        <v>0</v>
      </c>
      <c r="I282">
        <f t="shared" si="62"/>
        <v>-0.6462799999999991</v>
      </c>
      <c r="J282">
        <f t="shared" si="63"/>
        <v>2.1873700000000014</v>
      </c>
      <c r="K282">
        <f t="shared" si="56"/>
        <v>1</v>
      </c>
      <c r="L282">
        <f t="shared" si="57"/>
        <v>9.353720000000001</v>
      </c>
      <c r="M282" s="2">
        <f t="shared" si="58"/>
        <v>9.353720000000001</v>
      </c>
      <c r="Q282" s="2"/>
    </row>
    <row r="283" spans="1:17" ht="12.75">
      <c r="A283" s="7">
        <v>43375</v>
      </c>
      <c r="B283" s="6">
        <v>2.3269</v>
      </c>
      <c r="C283" s="9">
        <f t="shared" si="59"/>
        <v>9.3076</v>
      </c>
      <c r="D283" s="2">
        <f t="shared" si="53"/>
        <v>10</v>
      </c>
      <c r="E283">
        <f t="shared" si="60"/>
        <v>1.4949700000000021</v>
      </c>
      <c r="F283">
        <f t="shared" si="54"/>
        <v>0</v>
      </c>
      <c r="G283" s="2">
        <f t="shared" si="55"/>
        <v>0</v>
      </c>
      <c r="H283">
        <f t="shared" si="61"/>
        <v>0</v>
      </c>
      <c r="I283">
        <f t="shared" si="62"/>
        <v>-0.6923999999999992</v>
      </c>
      <c r="J283">
        <f t="shared" si="63"/>
        <v>1.4949700000000021</v>
      </c>
      <c r="K283">
        <f t="shared" si="56"/>
        <v>1</v>
      </c>
      <c r="L283">
        <f t="shared" si="57"/>
        <v>9.3076</v>
      </c>
      <c r="M283" s="2">
        <f t="shared" si="58"/>
        <v>9.3076</v>
      </c>
      <c r="Q283" s="2"/>
    </row>
    <row r="284" spans="1:17" ht="12.75">
      <c r="A284" s="7">
        <v>43376</v>
      </c>
      <c r="B284" s="6">
        <v>2.8426475</v>
      </c>
      <c r="C284" s="9">
        <f t="shared" si="59"/>
        <v>11.37059</v>
      </c>
      <c r="D284" s="2">
        <f t="shared" si="53"/>
        <v>10</v>
      </c>
      <c r="E284">
        <f t="shared" si="60"/>
        <v>2.865560000000002</v>
      </c>
      <c r="F284">
        <f t="shared" si="54"/>
        <v>0</v>
      </c>
      <c r="G284" s="2">
        <f t="shared" si="55"/>
        <v>0</v>
      </c>
      <c r="H284">
        <f t="shared" si="61"/>
        <v>1.37059</v>
      </c>
      <c r="I284">
        <f t="shared" si="62"/>
        <v>0</v>
      </c>
      <c r="J284">
        <f t="shared" si="63"/>
        <v>2.865560000000002</v>
      </c>
      <c r="K284">
        <f t="shared" si="56"/>
        <v>1</v>
      </c>
      <c r="L284">
        <f t="shared" si="57"/>
        <v>11.37059</v>
      </c>
      <c r="M284" s="2">
        <f t="shared" si="58"/>
        <v>10</v>
      </c>
      <c r="Q284" s="2"/>
    </row>
    <row r="285" spans="1:17" ht="12.75">
      <c r="A285" s="7">
        <v>43377</v>
      </c>
      <c r="B285" s="6">
        <v>1.7869650000000001</v>
      </c>
      <c r="C285" s="9">
        <f t="shared" si="59"/>
        <v>7.1478600000000005</v>
      </c>
      <c r="D285" s="2">
        <f t="shared" si="53"/>
        <v>10</v>
      </c>
      <c r="E285">
        <f t="shared" si="60"/>
        <v>0.013420000000002652</v>
      </c>
      <c r="F285">
        <f t="shared" si="54"/>
        <v>0</v>
      </c>
      <c r="G285" s="2">
        <f t="shared" si="55"/>
        <v>0</v>
      </c>
      <c r="H285">
        <f t="shared" si="61"/>
        <v>0</v>
      </c>
      <c r="I285">
        <f t="shared" si="62"/>
        <v>-2.8521399999999995</v>
      </c>
      <c r="J285">
        <f t="shared" si="63"/>
        <v>0.013420000000002652</v>
      </c>
      <c r="K285">
        <f t="shared" si="56"/>
        <v>1</v>
      </c>
      <c r="L285">
        <f t="shared" si="57"/>
        <v>7.1478600000000005</v>
      </c>
      <c r="M285" s="2">
        <f t="shared" si="58"/>
        <v>7.1478600000000005</v>
      </c>
      <c r="Q285" s="2"/>
    </row>
    <row r="286" spans="1:17" ht="12.75">
      <c r="A286" s="7">
        <v>43378</v>
      </c>
      <c r="B286" s="6">
        <v>1.6737250000000001</v>
      </c>
      <c r="C286" s="9">
        <f t="shared" si="59"/>
        <v>6.6949000000000005</v>
      </c>
      <c r="D286" s="2">
        <f t="shared" si="53"/>
        <v>10</v>
      </c>
      <c r="E286">
        <f t="shared" si="60"/>
        <v>0</v>
      </c>
      <c r="F286">
        <f t="shared" si="54"/>
        <v>0</v>
      </c>
      <c r="G286" s="2">
        <f t="shared" si="55"/>
        <v>3.291679999999996</v>
      </c>
      <c r="H286">
        <f t="shared" si="61"/>
        <v>0</v>
      </c>
      <c r="I286">
        <f t="shared" si="62"/>
        <v>-0.013420000000002652</v>
      </c>
      <c r="J286">
        <f t="shared" si="63"/>
        <v>0</v>
      </c>
      <c r="K286">
        <f t="shared" si="56"/>
        <v>1</v>
      </c>
      <c r="L286">
        <f t="shared" si="57"/>
        <v>6.6949000000000005</v>
      </c>
      <c r="M286" s="2">
        <f t="shared" si="58"/>
        <v>6.6949000000000005</v>
      </c>
      <c r="Q286" s="2"/>
    </row>
    <row r="287" spans="1:17" ht="12.75">
      <c r="A287" s="7">
        <v>43379</v>
      </c>
      <c r="B287" s="6">
        <v>2.2029624999999995</v>
      </c>
      <c r="C287" s="9">
        <f t="shared" si="59"/>
        <v>8.811849999999998</v>
      </c>
      <c r="D287" s="2">
        <f t="shared" si="53"/>
        <v>10</v>
      </c>
      <c r="E287">
        <f t="shared" si="60"/>
        <v>0</v>
      </c>
      <c r="F287">
        <f t="shared" si="54"/>
        <v>0</v>
      </c>
      <c r="G287" s="2">
        <f t="shared" si="55"/>
        <v>1.188150000000002</v>
      </c>
      <c r="H287">
        <f t="shared" si="61"/>
        <v>0</v>
      </c>
      <c r="I287">
        <f t="shared" si="62"/>
        <v>0</v>
      </c>
      <c r="J287">
        <f t="shared" si="63"/>
        <v>0</v>
      </c>
      <c r="K287">
        <f t="shared" si="56"/>
        <v>1</v>
      </c>
      <c r="L287">
        <f t="shared" si="57"/>
        <v>8.811849999999998</v>
      </c>
      <c r="M287" s="2">
        <f t="shared" si="58"/>
        <v>8.811849999999998</v>
      </c>
      <c r="Q287" s="2"/>
    </row>
    <row r="288" spans="1:17" ht="12.75">
      <c r="A288" s="7">
        <v>43380</v>
      </c>
      <c r="B288" s="6">
        <v>0.7935924999999999</v>
      </c>
      <c r="C288" s="9">
        <f t="shared" si="59"/>
        <v>3.1743699999999997</v>
      </c>
      <c r="D288" s="2">
        <f t="shared" si="53"/>
        <v>10</v>
      </c>
      <c r="E288">
        <f t="shared" si="60"/>
        <v>0</v>
      </c>
      <c r="F288">
        <f t="shared" si="54"/>
        <v>0</v>
      </c>
      <c r="G288" s="2">
        <f t="shared" si="55"/>
        <v>6.82563</v>
      </c>
      <c r="H288">
        <f t="shared" si="61"/>
        <v>0</v>
      </c>
      <c r="I288">
        <f t="shared" si="62"/>
        <v>0</v>
      </c>
      <c r="J288">
        <f t="shared" si="63"/>
        <v>0</v>
      </c>
      <c r="K288">
        <f t="shared" si="56"/>
        <v>1</v>
      </c>
      <c r="L288">
        <f t="shared" si="57"/>
        <v>3.1743699999999997</v>
      </c>
      <c r="M288" s="2">
        <f t="shared" si="58"/>
        <v>3.1743699999999997</v>
      </c>
      <c r="Q288" s="2"/>
    </row>
    <row r="289" spans="1:17" ht="12.75">
      <c r="A289" s="7">
        <v>43381</v>
      </c>
      <c r="B289" s="6">
        <v>1.0245799999999998</v>
      </c>
      <c r="C289" s="9">
        <f t="shared" si="59"/>
        <v>4.098319999999999</v>
      </c>
      <c r="D289" s="2">
        <f t="shared" si="53"/>
        <v>10</v>
      </c>
      <c r="E289">
        <f t="shared" si="60"/>
        <v>0</v>
      </c>
      <c r="F289">
        <f t="shared" si="54"/>
        <v>0</v>
      </c>
      <c r="G289" s="2">
        <f t="shared" si="55"/>
        <v>5.901680000000001</v>
      </c>
      <c r="H289">
        <f t="shared" si="61"/>
        <v>0</v>
      </c>
      <c r="I289">
        <f t="shared" si="62"/>
        <v>0</v>
      </c>
      <c r="J289">
        <f t="shared" si="63"/>
        <v>0</v>
      </c>
      <c r="K289">
        <f t="shared" si="56"/>
        <v>1</v>
      </c>
      <c r="L289">
        <f t="shared" si="57"/>
        <v>4.098319999999999</v>
      </c>
      <c r="M289" s="2">
        <f t="shared" si="58"/>
        <v>4.098319999999999</v>
      </c>
      <c r="Q289" s="2"/>
    </row>
    <row r="290" spans="1:17" ht="12.75">
      <c r="A290" s="7">
        <v>43382</v>
      </c>
      <c r="B290" s="6">
        <v>1.7666125000000001</v>
      </c>
      <c r="C290" s="9">
        <f t="shared" si="59"/>
        <v>7.066450000000001</v>
      </c>
      <c r="D290" s="2">
        <f t="shared" si="53"/>
        <v>10</v>
      </c>
      <c r="E290">
        <f t="shared" si="60"/>
        <v>0</v>
      </c>
      <c r="F290">
        <f t="shared" si="54"/>
        <v>0</v>
      </c>
      <c r="G290" s="2">
        <f t="shared" si="55"/>
        <v>2.9335499999999994</v>
      </c>
      <c r="H290">
        <f t="shared" si="61"/>
        <v>0</v>
      </c>
      <c r="I290">
        <f t="shared" si="62"/>
        <v>0</v>
      </c>
      <c r="J290">
        <f t="shared" si="63"/>
        <v>0</v>
      </c>
      <c r="K290">
        <f t="shared" si="56"/>
        <v>1</v>
      </c>
      <c r="L290">
        <f t="shared" si="57"/>
        <v>7.066450000000001</v>
      </c>
      <c r="M290" s="2">
        <f t="shared" si="58"/>
        <v>7.066450000000001</v>
      </c>
      <c r="Q290" s="2"/>
    </row>
    <row r="291" spans="1:17" ht="12.75">
      <c r="A291" s="7">
        <v>43383</v>
      </c>
      <c r="B291" s="6">
        <v>1.03354</v>
      </c>
      <c r="C291" s="9">
        <f t="shared" si="59"/>
        <v>4.13416</v>
      </c>
      <c r="D291" s="2">
        <f t="shared" si="53"/>
        <v>10</v>
      </c>
      <c r="E291">
        <f t="shared" si="60"/>
        <v>0</v>
      </c>
      <c r="F291">
        <f t="shared" si="54"/>
        <v>0</v>
      </c>
      <c r="G291" s="2">
        <f t="shared" si="55"/>
        <v>5.86584</v>
      </c>
      <c r="H291">
        <f t="shared" si="61"/>
        <v>0</v>
      </c>
      <c r="I291">
        <f t="shared" si="62"/>
        <v>0</v>
      </c>
      <c r="J291">
        <f t="shared" si="63"/>
        <v>0</v>
      </c>
      <c r="K291">
        <f t="shared" si="56"/>
        <v>1</v>
      </c>
      <c r="L291">
        <f t="shared" si="57"/>
        <v>4.13416</v>
      </c>
      <c r="M291" s="2">
        <f t="shared" si="58"/>
        <v>4.13416</v>
      </c>
      <c r="Q291" s="2"/>
    </row>
    <row r="292" spans="1:17" ht="12.75">
      <c r="A292" s="7">
        <v>43384</v>
      </c>
      <c r="B292" s="6">
        <v>0.8478874999999999</v>
      </c>
      <c r="C292" s="9">
        <f t="shared" si="59"/>
        <v>3.3915499999999996</v>
      </c>
      <c r="D292" s="2">
        <f t="shared" si="53"/>
        <v>10</v>
      </c>
      <c r="E292">
        <f t="shared" si="60"/>
        <v>0</v>
      </c>
      <c r="F292">
        <f t="shared" si="54"/>
        <v>0</v>
      </c>
      <c r="G292" s="2">
        <f t="shared" si="55"/>
        <v>6.60845</v>
      </c>
      <c r="H292">
        <f t="shared" si="61"/>
        <v>0</v>
      </c>
      <c r="I292">
        <f t="shared" si="62"/>
        <v>0</v>
      </c>
      <c r="J292">
        <f t="shared" si="63"/>
        <v>0</v>
      </c>
      <c r="K292">
        <f t="shared" si="56"/>
        <v>1</v>
      </c>
      <c r="L292">
        <f t="shared" si="57"/>
        <v>3.3915499999999996</v>
      </c>
      <c r="M292" s="2">
        <f t="shared" si="58"/>
        <v>3.3915499999999996</v>
      </c>
      <c r="Q292" s="2"/>
    </row>
    <row r="293" spans="1:17" ht="12.75">
      <c r="A293" s="7">
        <v>43385</v>
      </c>
      <c r="B293" s="6">
        <v>3.09706</v>
      </c>
      <c r="C293" s="9">
        <f t="shared" si="59"/>
        <v>12.38824</v>
      </c>
      <c r="D293" s="2">
        <f t="shared" si="53"/>
        <v>10</v>
      </c>
      <c r="E293">
        <f t="shared" si="60"/>
        <v>2.3882399999999997</v>
      </c>
      <c r="F293">
        <f t="shared" si="54"/>
        <v>0</v>
      </c>
      <c r="G293" s="2">
        <f t="shared" si="55"/>
        <v>0</v>
      </c>
      <c r="H293">
        <f t="shared" si="61"/>
        <v>2.3882399999999997</v>
      </c>
      <c r="I293">
        <f t="shared" si="62"/>
        <v>0</v>
      </c>
      <c r="J293">
        <f t="shared" si="63"/>
        <v>2.3882399999999997</v>
      </c>
      <c r="K293">
        <f t="shared" si="56"/>
        <v>1</v>
      </c>
      <c r="L293">
        <f t="shared" si="57"/>
        <v>12.38824</v>
      </c>
      <c r="M293" s="2">
        <f t="shared" si="58"/>
        <v>10</v>
      </c>
      <c r="Q293" s="2"/>
    </row>
    <row r="294" spans="1:17" ht="12.75">
      <c r="A294" s="7">
        <v>43386</v>
      </c>
      <c r="B294" s="6">
        <v>1.46679</v>
      </c>
      <c r="C294" s="9">
        <f t="shared" si="59"/>
        <v>5.86716</v>
      </c>
      <c r="D294" s="2">
        <f t="shared" si="53"/>
        <v>10</v>
      </c>
      <c r="E294">
        <f t="shared" si="60"/>
        <v>0</v>
      </c>
      <c r="F294">
        <f t="shared" si="54"/>
        <v>0</v>
      </c>
      <c r="G294" s="2">
        <f t="shared" si="55"/>
        <v>1.7446000000000002</v>
      </c>
      <c r="H294">
        <f t="shared" si="61"/>
        <v>0</v>
      </c>
      <c r="I294">
        <f t="shared" si="62"/>
        <v>-2.3882399999999997</v>
      </c>
      <c r="J294">
        <f t="shared" si="63"/>
        <v>0</v>
      </c>
      <c r="K294">
        <f t="shared" si="56"/>
        <v>1</v>
      </c>
      <c r="L294">
        <f t="shared" si="57"/>
        <v>5.86716</v>
      </c>
      <c r="M294" s="2">
        <f t="shared" si="58"/>
        <v>5.86716</v>
      </c>
      <c r="Q294" s="2"/>
    </row>
    <row r="295" spans="1:17" ht="12.75">
      <c r="A295" s="7">
        <v>43387</v>
      </c>
      <c r="B295" s="6">
        <v>3.2352025</v>
      </c>
      <c r="C295" s="9">
        <f t="shared" si="59"/>
        <v>12.94081</v>
      </c>
      <c r="D295" s="2">
        <f t="shared" si="53"/>
        <v>10</v>
      </c>
      <c r="E295">
        <f t="shared" si="60"/>
        <v>2.940810000000001</v>
      </c>
      <c r="F295">
        <f t="shared" si="54"/>
        <v>0</v>
      </c>
      <c r="G295" s="2">
        <f t="shared" si="55"/>
        <v>0</v>
      </c>
      <c r="H295">
        <f t="shared" si="61"/>
        <v>2.940810000000001</v>
      </c>
      <c r="I295">
        <f t="shared" si="62"/>
        <v>0</v>
      </c>
      <c r="J295">
        <f t="shared" si="63"/>
        <v>2.940810000000001</v>
      </c>
      <c r="K295">
        <f t="shared" si="56"/>
        <v>1</v>
      </c>
      <c r="L295">
        <f t="shared" si="57"/>
        <v>12.94081</v>
      </c>
      <c r="M295" s="2">
        <f t="shared" si="58"/>
        <v>10</v>
      </c>
      <c r="Q295" s="2"/>
    </row>
    <row r="296" spans="1:17" ht="12.75">
      <c r="A296" s="7">
        <v>43388</v>
      </c>
      <c r="B296" s="6">
        <v>3.155375</v>
      </c>
      <c r="C296" s="9">
        <f t="shared" si="59"/>
        <v>12.6215</v>
      </c>
      <c r="D296" s="2">
        <f t="shared" si="53"/>
        <v>10</v>
      </c>
      <c r="E296">
        <f t="shared" si="60"/>
        <v>5.56231</v>
      </c>
      <c r="F296">
        <f t="shared" si="54"/>
        <v>0</v>
      </c>
      <c r="G296" s="2">
        <f t="shared" si="55"/>
        <v>0</v>
      </c>
      <c r="H296">
        <f t="shared" si="61"/>
        <v>2.6214999999999993</v>
      </c>
      <c r="I296">
        <f t="shared" si="62"/>
        <v>0</v>
      </c>
      <c r="J296">
        <f t="shared" si="63"/>
        <v>5.56231</v>
      </c>
      <c r="K296">
        <f t="shared" si="56"/>
        <v>1</v>
      </c>
      <c r="L296">
        <f t="shared" si="57"/>
        <v>12.6215</v>
      </c>
      <c r="M296" s="2">
        <f t="shared" si="58"/>
        <v>10</v>
      </c>
      <c r="Q296" s="2"/>
    </row>
    <row r="297" spans="1:17" ht="12.75">
      <c r="A297" s="7">
        <v>43389</v>
      </c>
      <c r="B297" s="6">
        <v>2.536805</v>
      </c>
      <c r="C297" s="9">
        <f t="shared" si="59"/>
        <v>10.14722</v>
      </c>
      <c r="D297" s="2">
        <f t="shared" si="53"/>
        <v>10</v>
      </c>
      <c r="E297">
        <f t="shared" si="60"/>
        <v>5.709530000000001</v>
      </c>
      <c r="F297">
        <f t="shared" si="54"/>
        <v>0</v>
      </c>
      <c r="G297" s="2">
        <f t="shared" si="55"/>
        <v>0</v>
      </c>
      <c r="H297">
        <f t="shared" si="61"/>
        <v>0.1472200000000008</v>
      </c>
      <c r="I297">
        <f t="shared" si="62"/>
        <v>0</v>
      </c>
      <c r="J297">
        <f t="shared" si="63"/>
        <v>5.709530000000001</v>
      </c>
      <c r="K297">
        <f t="shared" si="56"/>
        <v>1</v>
      </c>
      <c r="L297">
        <f t="shared" si="57"/>
        <v>10.14722</v>
      </c>
      <c r="M297" s="2">
        <f t="shared" si="58"/>
        <v>10</v>
      </c>
      <c r="Q297" s="2"/>
    </row>
    <row r="298" spans="1:17" ht="12.75">
      <c r="A298" s="7">
        <v>43390</v>
      </c>
      <c r="B298" s="6">
        <v>1.86716</v>
      </c>
      <c r="C298" s="9">
        <f t="shared" si="59"/>
        <v>7.46864</v>
      </c>
      <c r="D298" s="2">
        <f t="shared" si="53"/>
        <v>10</v>
      </c>
      <c r="E298">
        <f t="shared" si="60"/>
        <v>3.1781700000000006</v>
      </c>
      <c r="F298">
        <f t="shared" si="54"/>
        <v>0</v>
      </c>
      <c r="G298" s="2">
        <f t="shared" si="55"/>
        <v>0</v>
      </c>
      <c r="H298">
        <f t="shared" si="61"/>
        <v>0</v>
      </c>
      <c r="I298">
        <f t="shared" si="62"/>
        <v>-2.5313600000000003</v>
      </c>
      <c r="J298">
        <f t="shared" si="63"/>
        <v>3.1781700000000006</v>
      </c>
      <c r="K298">
        <f t="shared" si="56"/>
        <v>1</v>
      </c>
      <c r="L298">
        <f t="shared" si="57"/>
        <v>7.46864</v>
      </c>
      <c r="M298" s="2">
        <f t="shared" si="58"/>
        <v>7.46864</v>
      </c>
      <c r="Q298" s="2"/>
    </row>
    <row r="299" spans="1:17" ht="12.75">
      <c r="A299" s="7">
        <v>43391</v>
      </c>
      <c r="B299" s="6">
        <v>2.9347624999999997</v>
      </c>
      <c r="C299" s="9">
        <f t="shared" si="59"/>
        <v>11.739049999999999</v>
      </c>
      <c r="D299" s="2">
        <f t="shared" si="53"/>
        <v>10</v>
      </c>
      <c r="E299">
        <f t="shared" si="60"/>
        <v>4.9172199999999995</v>
      </c>
      <c r="F299">
        <f t="shared" si="54"/>
        <v>0</v>
      </c>
      <c r="G299" s="2">
        <f t="shared" si="55"/>
        <v>0</v>
      </c>
      <c r="H299">
        <f t="shared" si="61"/>
        <v>1.7390499999999989</v>
      </c>
      <c r="I299">
        <f t="shared" si="62"/>
        <v>0</v>
      </c>
      <c r="J299">
        <f t="shared" si="63"/>
        <v>4.9172199999999995</v>
      </c>
      <c r="K299">
        <f t="shared" si="56"/>
        <v>1</v>
      </c>
      <c r="L299">
        <f t="shared" si="57"/>
        <v>11.739049999999999</v>
      </c>
      <c r="M299" s="2">
        <f t="shared" si="58"/>
        <v>10</v>
      </c>
      <c r="Q299" s="2"/>
    </row>
    <row r="300" spans="1:17" ht="12.75">
      <c r="A300" s="7">
        <v>43392</v>
      </c>
      <c r="B300" s="6">
        <v>2.229005</v>
      </c>
      <c r="C300" s="9">
        <f t="shared" si="59"/>
        <v>8.91602</v>
      </c>
      <c r="D300" s="2">
        <f t="shared" si="53"/>
        <v>10</v>
      </c>
      <c r="E300">
        <f t="shared" si="60"/>
        <v>3.833239999999999</v>
      </c>
      <c r="F300">
        <f t="shared" si="54"/>
        <v>0</v>
      </c>
      <c r="G300" s="2">
        <f t="shared" si="55"/>
        <v>0</v>
      </c>
      <c r="H300">
        <f t="shared" si="61"/>
        <v>0</v>
      </c>
      <c r="I300">
        <f t="shared" si="62"/>
        <v>-1.0839800000000004</v>
      </c>
      <c r="J300">
        <f t="shared" si="63"/>
        <v>3.833239999999999</v>
      </c>
      <c r="K300">
        <f t="shared" si="56"/>
        <v>1</v>
      </c>
      <c r="L300">
        <f t="shared" si="57"/>
        <v>8.91602</v>
      </c>
      <c r="M300" s="2">
        <f t="shared" si="58"/>
        <v>8.91602</v>
      </c>
      <c r="Q300" s="2"/>
    </row>
    <row r="301" spans="1:17" ht="12.75">
      <c r="A301" s="7">
        <v>43393</v>
      </c>
      <c r="B301" s="6">
        <v>1.670945</v>
      </c>
      <c r="C301" s="9">
        <f t="shared" si="59"/>
        <v>6.68378</v>
      </c>
      <c r="D301" s="2">
        <f t="shared" si="53"/>
        <v>10</v>
      </c>
      <c r="E301">
        <f t="shared" si="60"/>
        <v>0.5170199999999987</v>
      </c>
      <c r="F301">
        <f t="shared" si="54"/>
        <v>0</v>
      </c>
      <c r="G301" s="2">
        <f t="shared" si="55"/>
        <v>0</v>
      </c>
      <c r="H301">
        <f t="shared" si="61"/>
        <v>0</v>
      </c>
      <c r="I301">
        <f t="shared" si="62"/>
        <v>-3.3162200000000004</v>
      </c>
      <c r="J301">
        <f t="shared" si="63"/>
        <v>0.5170199999999987</v>
      </c>
      <c r="K301">
        <f t="shared" si="56"/>
        <v>1</v>
      </c>
      <c r="L301">
        <f t="shared" si="57"/>
        <v>6.68378</v>
      </c>
      <c r="M301" s="2">
        <f t="shared" si="58"/>
        <v>6.68378</v>
      </c>
      <c r="Q301" s="2"/>
    </row>
    <row r="302" spans="1:17" ht="12.75">
      <c r="A302" s="7">
        <v>43394</v>
      </c>
      <c r="B302" s="6">
        <v>1.0307525</v>
      </c>
      <c r="C302" s="9">
        <f t="shared" si="59"/>
        <v>4.12301</v>
      </c>
      <c r="D302" s="2">
        <f t="shared" si="53"/>
        <v>10</v>
      </c>
      <c r="E302">
        <f t="shared" si="60"/>
        <v>0</v>
      </c>
      <c r="F302">
        <f t="shared" si="54"/>
        <v>0</v>
      </c>
      <c r="G302" s="2">
        <f t="shared" si="55"/>
        <v>5.3599700000000015</v>
      </c>
      <c r="H302">
        <f t="shared" si="61"/>
        <v>0</v>
      </c>
      <c r="I302">
        <f t="shared" si="62"/>
        <v>-0.5170199999999987</v>
      </c>
      <c r="J302">
        <f t="shared" si="63"/>
        <v>0</v>
      </c>
      <c r="K302">
        <f t="shared" si="56"/>
        <v>1</v>
      </c>
      <c r="L302">
        <f t="shared" si="57"/>
        <v>4.12301</v>
      </c>
      <c r="M302" s="2">
        <f t="shared" si="58"/>
        <v>4.12301</v>
      </c>
      <c r="Q302" s="2"/>
    </row>
    <row r="303" spans="1:17" ht="12.75">
      <c r="A303" s="7">
        <v>43395</v>
      </c>
      <c r="B303" s="6">
        <v>1.17854</v>
      </c>
      <c r="C303" s="9">
        <f t="shared" si="59"/>
        <v>4.71416</v>
      </c>
      <c r="D303" s="2">
        <f t="shared" si="53"/>
        <v>10</v>
      </c>
      <c r="E303">
        <f t="shared" si="60"/>
        <v>0</v>
      </c>
      <c r="F303">
        <f t="shared" si="54"/>
        <v>0</v>
      </c>
      <c r="G303" s="2">
        <f t="shared" si="55"/>
        <v>5.28584</v>
      </c>
      <c r="H303">
        <f t="shared" si="61"/>
        <v>0</v>
      </c>
      <c r="I303">
        <f t="shared" si="62"/>
        <v>0</v>
      </c>
      <c r="J303">
        <f t="shared" si="63"/>
        <v>0</v>
      </c>
      <c r="K303">
        <f t="shared" si="56"/>
        <v>1</v>
      </c>
      <c r="L303">
        <f t="shared" si="57"/>
        <v>4.71416</v>
      </c>
      <c r="M303" s="2">
        <f t="shared" si="58"/>
        <v>4.71416</v>
      </c>
      <c r="Q303" s="2"/>
    </row>
    <row r="304" spans="1:17" ht="12.75">
      <c r="A304" s="7">
        <v>43396</v>
      </c>
      <c r="B304" s="6">
        <v>1.0951975</v>
      </c>
      <c r="C304" s="9">
        <f t="shared" si="59"/>
        <v>4.38079</v>
      </c>
      <c r="D304" s="2">
        <f t="shared" si="53"/>
        <v>10</v>
      </c>
      <c r="E304">
        <f t="shared" si="60"/>
        <v>0</v>
      </c>
      <c r="F304">
        <f t="shared" si="54"/>
        <v>0</v>
      </c>
      <c r="G304" s="2">
        <f t="shared" si="55"/>
        <v>5.61921</v>
      </c>
      <c r="H304">
        <f t="shared" si="61"/>
        <v>0</v>
      </c>
      <c r="I304">
        <f t="shared" si="62"/>
        <v>0</v>
      </c>
      <c r="J304">
        <f t="shared" si="63"/>
        <v>0</v>
      </c>
      <c r="K304">
        <f t="shared" si="56"/>
        <v>1</v>
      </c>
      <c r="L304">
        <f t="shared" si="57"/>
        <v>4.38079</v>
      </c>
      <c r="M304" s="2">
        <f t="shared" si="58"/>
        <v>4.38079</v>
      </c>
      <c r="Q304" s="2"/>
    </row>
    <row r="305" spans="1:17" ht="12.75">
      <c r="A305" s="7">
        <v>43397</v>
      </c>
      <c r="B305" s="6">
        <v>0.7043050000000001</v>
      </c>
      <c r="C305" s="9">
        <f t="shared" si="59"/>
        <v>2.8172200000000003</v>
      </c>
      <c r="D305" s="2">
        <f t="shared" si="53"/>
        <v>10</v>
      </c>
      <c r="E305">
        <f t="shared" si="60"/>
        <v>0</v>
      </c>
      <c r="F305">
        <f t="shared" si="54"/>
        <v>0</v>
      </c>
      <c r="G305" s="2">
        <f t="shared" si="55"/>
        <v>7.182779999999999</v>
      </c>
      <c r="H305">
        <f t="shared" si="61"/>
        <v>0</v>
      </c>
      <c r="I305">
        <f t="shared" si="62"/>
        <v>0</v>
      </c>
      <c r="J305">
        <f t="shared" si="63"/>
        <v>0</v>
      </c>
      <c r="K305">
        <f t="shared" si="56"/>
        <v>1</v>
      </c>
      <c r="L305">
        <f t="shared" si="57"/>
        <v>2.8172200000000003</v>
      </c>
      <c r="M305" s="2">
        <f t="shared" si="58"/>
        <v>2.8172200000000003</v>
      </c>
      <c r="Q305" s="2"/>
    </row>
    <row r="306" spans="1:17" ht="12.75">
      <c r="A306" s="7">
        <v>43398</v>
      </c>
      <c r="B306" s="6">
        <v>1.2957550000000002</v>
      </c>
      <c r="C306" s="9">
        <f t="shared" si="59"/>
        <v>5.183020000000001</v>
      </c>
      <c r="D306" s="2">
        <f t="shared" si="53"/>
        <v>10</v>
      </c>
      <c r="E306">
        <f t="shared" si="60"/>
        <v>0</v>
      </c>
      <c r="F306">
        <f t="shared" si="54"/>
        <v>0</v>
      </c>
      <c r="G306" s="2">
        <f t="shared" si="55"/>
        <v>4.816979999999999</v>
      </c>
      <c r="H306">
        <f t="shared" si="61"/>
        <v>0</v>
      </c>
      <c r="I306">
        <f t="shared" si="62"/>
        <v>0</v>
      </c>
      <c r="J306">
        <f t="shared" si="63"/>
        <v>0</v>
      </c>
      <c r="K306">
        <f t="shared" si="56"/>
        <v>1</v>
      </c>
      <c r="L306">
        <f t="shared" si="57"/>
        <v>5.183020000000001</v>
      </c>
      <c r="M306" s="2">
        <f t="shared" si="58"/>
        <v>5.183020000000001</v>
      </c>
      <c r="Q306" s="2"/>
    </row>
    <row r="307" spans="1:17" ht="12.75">
      <c r="A307" s="7">
        <v>43399</v>
      </c>
      <c r="B307" s="6">
        <v>0.51502</v>
      </c>
      <c r="C307" s="9">
        <f t="shared" si="59"/>
        <v>2.06008</v>
      </c>
      <c r="D307" s="2">
        <f t="shared" si="53"/>
        <v>10</v>
      </c>
      <c r="E307">
        <f t="shared" si="60"/>
        <v>0</v>
      </c>
      <c r="F307">
        <f t="shared" si="54"/>
        <v>0</v>
      </c>
      <c r="G307" s="2">
        <f t="shared" si="55"/>
        <v>7.93992</v>
      </c>
      <c r="H307">
        <f t="shared" si="61"/>
        <v>0</v>
      </c>
      <c r="I307">
        <f t="shared" si="62"/>
        <v>0</v>
      </c>
      <c r="J307">
        <f t="shared" si="63"/>
        <v>0</v>
      </c>
      <c r="K307">
        <f t="shared" si="56"/>
        <v>1</v>
      </c>
      <c r="L307">
        <f t="shared" si="57"/>
        <v>2.06008</v>
      </c>
      <c r="M307" s="2">
        <f t="shared" si="58"/>
        <v>2.06008</v>
      </c>
      <c r="Q307" s="2"/>
    </row>
    <row r="308" spans="1:17" ht="12.75">
      <c r="A308" s="7">
        <v>43400</v>
      </c>
      <c r="B308" s="6">
        <v>1.987145</v>
      </c>
      <c r="C308" s="9">
        <f t="shared" si="59"/>
        <v>7.94858</v>
      </c>
      <c r="D308" s="2">
        <f t="shared" si="53"/>
        <v>10</v>
      </c>
      <c r="E308">
        <f t="shared" si="60"/>
        <v>0</v>
      </c>
      <c r="F308">
        <f t="shared" si="54"/>
        <v>0</v>
      </c>
      <c r="G308" s="2">
        <f t="shared" si="55"/>
        <v>2.0514200000000002</v>
      </c>
      <c r="H308">
        <f t="shared" si="61"/>
        <v>0</v>
      </c>
      <c r="I308">
        <f t="shared" si="62"/>
        <v>0</v>
      </c>
      <c r="J308">
        <f t="shared" si="63"/>
        <v>0</v>
      </c>
      <c r="K308">
        <f t="shared" si="56"/>
        <v>1</v>
      </c>
      <c r="L308">
        <f t="shared" si="57"/>
        <v>7.94858</v>
      </c>
      <c r="M308" s="2">
        <f t="shared" si="58"/>
        <v>7.94858</v>
      </c>
      <c r="Q308" s="2"/>
    </row>
    <row r="309" spans="1:17" ht="12.75">
      <c r="A309" s="7">
        <v>43401</v>
      </c>
      <c r="B309" s="6">
        <v>1.0544</v>
      </c>
      <c r="C309" s="9">
        <f t="shared" si="59"/>
        <v>4.2176</v>
      </c>
      <c r="D309" s="2">
        <f t="shared" si="53"/>
        <v>10</v>
      </c>
      <c r="E309">
        <f t="shared" si="60"/>
        <v>0</v>
      </c>
      <c r="F309">
        <f t="shared" si="54"/>
        <v>0</v>
      </c>
      <c r="G309" s="2">
        <f t="shared" si="55"/>
        <v>5.7824</v>
      </c>
      <c r="H309">
        <f t="shared" si="61"/>
        <v>0</v>
      </c>
      <c r="I309">
        <f t="shared" si="62"/>
        <v>0</v>
      </c>
      <c r="J309">
        <f t="shared" si="63"/>
        <v>0</v>
      </c>
      <c r="K309">
        <f t="shared" si="56"/>
        <v>1</v>
      </c>
      <c r="L309">
        <f t="shared" si="57"/>
        <v>4.2176</v>
      </c>
      <c r="M309" s="2">
        <f t="shared" si="58"/>
        <v>4.2176</v>
      </c>
      <c r="Q309" s="2"/>
    </row>
    <row r="310" spans="1:17" ht="12.75">
      <c r="A310" s="7">
        <v>43402</v>
      </c>
      <c r="B310" s="6">
        <v>1.3643725</v>
      </c>
      <c r="C310" s="9">
        <f t="shared" si="59"/>
        <v>5.45749</v>
      </c>
      <c r="D310" s="2">
        <f t="shared" si="53"/>
        <v>10</v>
      </c>
      <c r="E310">
        <f t="shared" si="60"/>
        <v>0</v>
      </c>
      <c r="F310">
        <f t="shared" si="54"/>
        <v>0</v>
      </c>
      <c r="G310" s="2">
        <f t="shared" si="55"/>
        <v>4.54251</v>
      </c>
      <c r="H310">
        <f t="shared" si="61"/>
        <v>0</v>
      </c>
      <c r="I310">
        <f t="shared" si="62"/>
        <v>0</v>
      </c>
      <c r="J310">
        <f t="shared" si="63"/>
        <v>0</v>
      </c>
      <c r="K310">
        <f t="shared" si="56"/>
        <v>1</v>
      </c>
      <c r="L310">
        <f t="shared" si="57"/>
        <v>5.45749</v>
      </c>
      <c r="M310" s="2">
        <f t="shared" si="58"/>
        <v>5.45749</v>
      </c>
      <c r="Q310" s="2"/>
    </row>
    <row r="311" spans="1:17" ht="12.75">
      <c r="A311" s="7">
        <v>43403</v>
      </c>
      <c r="B311" s="6">
        <v>1.75012</v>
      </c>
      <c r="C311" s="9">
        <f t="shared" si="59"/>
        <v>7.00048</v>
      </c>
      <c r="D311" s="2">
        <f t="shared" si="53"/>
        <v>10</v>
      </c>
      <c r="E311">
        <f t="shared" si="60"/>
        <v>0</v>
      </c>
      <c r="F311">
        <f t="shared" si="54"/>
        <v>0</v>
      </c>
      <c r="G311" s="2">
        <f t="shared" si="55"/>
        <v>2.9995200000000004</v>
      </c>
      <c r="H311">
        <f t="shared" si="61"/>
        <v>0</v>
      </c>
      <c r="I311">
        <f t="shared" si="62"/>
        <v>0</v>
      </c>
      <c r="J311">
        <f t="shared" si="63"/>
        <v>0</v>
      </c>
      <c r="K311">
        <f t="shared" si="56"/>
        <v>1</v>
      </c>
      <c r="L311">
        <f t="shared" si="57"/>
        <v>7.00048</v>
      </c>
      <c r="M311" s="2">
        <f t="shared" si="58"/>
        <v>7.00048</v>
      </c>
      <c r="Q311" s="2"/>
    </row>
    <row r="312" spans="1:17" ht="12.75">
      <c r="A312" s="7">
        <v>43404</v>
      </c>
      <c r="B312" s="6">
        <v>1.0323875</v>
      </c>
      <c r="C312" s="9">
        <f t="shared" si="59"/>
        <v>4.12955</v>
      </c>
      <c r="D312" s="2">
        <f t="shared" si="53"/>
        <v>10</v>
      </c>
      <c r="E312">
        <f t="shared" si="60"/>
        <v>0</v>
      </c>
      <c r="F312">
        <f t="shared" si="54"/>
        <v>0</v>
      </c>
      <c r="G312" s="2">
        <f t="shared" si="55"/>
        <v>5.87045</v>
      </c>
      <c r="H312">
        <f t="shared" si="61"/>
        <v>0</v>
      </c>
      <c r="I312">
        <f t="shared" si="62"/>
        <v>0</v>
      </c>
      <c r="J312">
        <f t="shared" si="63"/>
        <v>0</v>
      </c>
      <c r="K312">
        <f t="shared" si="56"/>
        <v>1</v>
      </c>
      <c r="L312">
        <f t="shared" si="57"/>
        <v>4.12955</v>
      </c>
      <c r="M312" s="2">
        <f t="shared" si="58"/>
        <v>4.12955</v>
      </c>
      <c r="Q312" s="2"/>
    </row>
    <row r="313" spans="1:17" ht="12.75">
      <c r="A313" s="7">
        <v>43405</v>
      </c>
      <c r="B313" s="6">
        <v>1.9653750000000003</v>
      </c>
      <c r="C313" s="9">
        <f t="shared" si="59"/>
        <v>7.861500000000001</v>
      </c>
      <c r="D313" s="2">
        <f t="shared" si="53"/>
        <v>10</v>
      </c>
      <c r="E313">
        <f t="shared" si="60"/>
        <v>0</v>
      </c>
      <c r="F313">
        <f t="shared" si="54"/>
        <v>0</v>
      </c>
      <c r="G313" s="2">
        <f t="shared" si="55"/>
        <v>2.1384999999999987</v>
      </c>
      <c r="H313">
        <f t="shared" si="61"/>
        <v>0</v>
      </c>
      <c r="I313">
        <f t="shared" si="62"/>
        <v>0</v>
      </c>
      <c r="J313">
        <f t="shared" si="63"/>
        <v>0</v>
      </c>
      <c r="K313">
        <f t="shared" si="56"/>
        <v>1</v>
      </c>
      <c r="L313">
        <f t="shared" si="57"/>
        <v>7.861500000000001</v>
      </c>
      <c r="M313" s="2">
        <f t="shared" si="58"/>
        <v>7.861500000000001</v>
      </c>
      <c r="Q313" s="2"/>
    </row>
    <row r="314" spans="1:17" ht="12.75">
      <c r="A314" s="7">
        <v>43406</v>
      </c>
      <c r="B314" s="6">
        <v>0.9626225000000002</v>
      </c>
      <c r="C314" s="9">
        <f t="shared" si="59"/>
        <v>3.8504900000000006</v>
      </c>
      <c r="D314" s="2">
        <f t="shared" si="53"/>
        <v>10</v>
      </c>
      <c r="E314">
        <f t="shared" si="60"/>
        <v>0</v>
      </c>
      <c r="F314">
        <f t="shared" si="54"/>
        <v>0</v>
      </c>
      <c r="G314" s="2">
        <f t="shared" si="55"/>
        <v>6.149509999999999</v>
      </c>
      <c r="H314">
        <f t="shared" si="61"/>
        <v>0</v>
      </c>
      <c r="I314">
        <f t="shared" si="62"/>
        <v>0</v>
      </c>
      <c r="J314">
        <f t="shared" si="63"/>
        <v>0</v>
      </c>
      <c r="K314">
        <f t="shared" si="56"/>
        <v>1</v>
      </c>
      <c r="L314">
        <f t="shared" si="57"/>
        <v>3.8504900000000006</v>
      </c>
      <c r="M314" s="2">
        <f t="shared" si="58"/>
        <v>3.8504900000000006</v>
      </c>
      <c r="Q314" s="2"/>
    </row>
    <row r="315" spans="1:17" ht="12.75">
      <c r="A315" s="7">
        <v>43407</v>
      </c>
      <c r="B315" s="6">
        <v>1.8842925</v>
      </c>
      <c r="C315" s="9">
        <f t="shared" si="59"/>
        <v>7.53717</v>
      </c>
      <c r="D315" s="2">
        <f t="shared" si="53"/>
        <v>10</v>
      </c>
      <c r="E315">
        <f t="shared" si="60"/>
        <v>0</v>
      </c>
      <c r="F315">
        <f t="shared" si="54"/>
        <v>0</v>
      </c>
      <c r="G315" s="2">
        <f t="shared" si="55"/>
        <v>2.4628300000000003</v>
      </c>
      <c r="H315">
        <f t="shared" si="61"/>
        <v>0</v>
      </c>
      <c r="I315">
        <f t="shared" si="62"/>
        <v>0</v>
      </c>
      <c r="J315">
        <f t="shared" si="63"/>
        <v>0</v>
      </c>
      <c r="K315">
        <f t="shared" si="56"/>
        <v>1</v>
      </c>
      <c r="L315">
        <f t="shared" si="57"/>
        <v>7.53717</v>
      </c>
      <c r="M315" s="2">
        <f t="shared" si="58"/>
        <v>7.53717</v>
      </c>
      <c r="Q315" s="2"/>
    </row>
    <row r="316" spans="1:17" ht="12.75">
      <c r="A316" s="7">
        <v>43408</v>
      </c>
      <c r="B316" s="6">
        <v>1.6516275</v>
      </c>
      <c r="C316" s="9">
        <f t="shared" si="59"/>
        <v>6.60651</v>
      </c>
      <c r="D316" s="2">
        <f t="shared" si="53"/>
        <v>10</v>
      </c>
      <c r="E316">
        <f t="shared" si="60"/>
        <v>0</v>
      </c>
      <c r="F316">
        <f t="shared" si="54"/>
        <v>0</v>
      </c>
      <c r="G316" s="2">
        <f t="shared" si="55"/>
        <v>3.39349</v>
      </c>
      <c r="H316">
        <f t="shared" si="61"/>
        <v>0</v>
      </c>
      <c r="I316">
        <f t="shared" si="62"/>
        <v>0</v>
      </c>
      <c r="J316">
        <f t="shared" si="63"/>
        <v>0</v>
      </c>
      <c r="K316">
        <f t="shared" si="56"/>
        <v>1</v>
      </c>
      <c r="L316">
        <f t="shared" si="57"/>
        <v>6.60651</v>
      </c>
      <c r="M316" s="2">
        <f t="shared" si="58"/>
        <v>6.60651</v>
      </c>
      <c r="Q316" s="2"/>
    </row>
    <row r="317" spans="1:17" ht="12.75">
      <c r="A317" s="7">
        <v>43409</v>
      </c>
      <c r="B317" s="6">
        <v>1.31535</v>
      </c>
      <c r="C317" s="9">
        <f t="shared" si="59"/>
        <v>5.2614</v>
      </c>
      <c r="D317" s="2">
        <f t="shared" si="53"/>
        <v>10</v>
      </c>
      <c r="E317">
        <f t="shared" si="60"/>
        <v>0</v>
      </c>
      <c r="F317">
        <f t="shared" si="54"/>
        <v>0</v>
      </c>
      <c r="G317" s="2">
        <f t="shared" si="55"/>
        <v>4.7386</v>
      </c>
      <c r="H317">
        <f t="shared" si="61"/>
        <v>0</v>
      </c>
      <c r="I317">
        <f t="shared" si="62"/>
        <v>0</v>
      </c>
      <c r="J317">
        <f t="shared" si="63"/>
        <v>0</v>
      </c>
      <c r="K317">
        <f t="shared" si="56"/>
        <v>1</v>
      </c>
      <c r="L317">
        <f t="shared" si="57"/>
        <v>5.2614</v>
      </c>
      <c r="M317" s="2">
        <f t="shared" si="58"/>
        <v>5.2614</v>
      </c>
      <c r="Q317" s="2"/>
    </row>
    <row r="318" spans="1:17" ht="12.75">
      <c r="A318" s="7">
        <v>43410</v>
      </c>
      <c r="B318" s="6">
        <v>1.8509324999999999</v>
      </c>
      <c r="C318" s="9">
        <f t="shared" si="59"/>
        <v>7.4037299999999995</v>
      </c>
      <c r="D318" s="2">
        <f t="shared" si="53"/>
        <v>10</v>
      </c>
      <c r="E318">
        <f t="shared" si="60"/>
        <v>0</v>
      </c>
      <c r="F318">
        <f t="shared" si="54"/>
        <v>0</v>
      </c>
      <c r="G318" s="2">
        <f t="shared" si="55"/>
        <v>2.5962700000000005</v>
      </c>
      <c r="H318">
        <f t="shared" si="61"/>
        <v>0</v>
      </c>
      <c r="I318">
        <f t="shared" si="62"/>
        <v>0</v>
      </c>
      <c r="J318">
        <f t="shared" si="63"/>
        <v>0</v>
      </c>
      <c r="K318">
        <f t="shared" si="56"/>
        <v>1</v>
      </c>
      <c r="L318">
        <f t="shared" si="57"/>
        <v>7.4037299999999995</v>
      </c>
      <c r="M318" s="2">
        <f t="shared" si="58"/>
        <v>7.4037299999999995</v>
      </c>
      <c r="Q318" s="2"/>
    </row>
    <row r="319" spans="1:17" ht="12.75">
      <c r="A319" s="7">
        <v>43411</v>
      </c>
      <c r="B319" s="6">
        <v>1.8943750000000001</v>
      </c>
      <c r="C319" s="9">
        <f t="shared" si="59"/>
        <v>7.577500000000001</v>
      </c>
      <c r="D319" s="2">
        <f t="shared" si="53"/>
        <v>10</v>
      </c>
      <c r="E319">
        <f t="shared" si="60"/>
        <v>0</v>
      </c>
      <c r="F319">
        <f t="shared" si="54"/>
        <v>0</v>
      </c>
      <c r="G319" s="2">
        <f t="shared" si="55"/>
        <v>2.4224999999999994</v>
      </c>
      <c r="H319">
        <f t="shared" si="61"/>
        <v>0</v>
      </c>
      <c r="I319">
        <f t="shared" si="62"/>
        <v>0</v>
      </c>
      <c r="J319">
        <f t="shared" si="63"/>
        <v>0</v>
      </c>
      <c r="K319">
        <f t="shared" si="56"/>
        <v>1</v>
      </c>
      <c r="L319">
        <f t="shared" si="57"/>
        <v>7.577500000000001</v>
      </c>
      <c r="M319" s="2">
        <f t="shared" si="58"/>
        <v>7.577500000000001</v>
      </c>
      <c r="Q319" s="2"/>
    </row>
    <row r="320" spans="1:17" ht="12.75">
      <c r="A320" s="7">
        <v>43412</v>
      </c>
      <c r="B320" s="6">
        <v>0.13526749999999998</v>
      </c>
      <c r="C320" s="9">
        <f t="shared" si="59"/>
        <v>0.5410699999999999</v>
      </c>
      <c r="D320" s="2">
        <f t="shared" si="53"/>
        <v>10</v>
      </c>
      <c r="E320">
        <f t="shared" si="60"/>
        <v>0</v>
      </c>
      <c r="F320">
        <f t="shared" si="54"/>
        <v>0</v>
      </c>
      <c r="G320" s="2">
        <f t="shared" si="55"/>
        <v>9.45893</v>
      </c>
      <c r="H320">
        <f t="shared" si="61"/>
        <v>0</v>
      </c>
      <c r="I320">
        <f t="shared" si="62"/>
        <v>0</v>
      </c>
      <c r="J320">
        <f t="shared" si="63"/>
        <v>0</v>
      </c>
      <c r="K320">
        <f t="shared" si="56"/>
        <v>1</v>
      </c>
      <c r="L320">
        <f t="shared" si="57"/>
        <v>0.5410699999999999</v>
      </c>
      <c r="M320" s="2">
        <f t="shared" si="58"/>
        <v>0.5410699999999999</v>
      </c>
      <c r="Q320" s="2"/>
    </row>
    <row r="321" spans="1:17" ht="12.75">
      <c r="A321" s="7">
        <v>43413</v>
      </c>
      <c r="B321" s="6">
        <v>0.5836</v>
      </c>
      <c r="C321" s="9">
        <f t="shared" si="59"/>
        <v>2.3344</v>
      </c>
      <c r="D321" s="2">
        <f t="shared" si="53"/>
        <v>10</v>
      </c>
      <c r="E321">
        <f t="shared" si="60"/>
        <v>0</v>
      </c>
      <c r="F321">
        <f t="shared" si="54"/>
        <v>0</v>
      </c>
      <c r="G321" s="2">
        <f t="shared" si="55"/>
        <v>7.6655999999999995</v>
      </c>
      <c r="H321">
        <f t="shared" si="61"/>
        <v>0</v>
      </c>
      <c r="I321">
        <f t="shared" si="62"/>
        <v>0</v>
      </c>
      <c r="J321">
        <f t="shared" si="63"/>
        <v>0</v>
      </c>
      <c r="K321">
        <f t="shared" si="56"/>
        <v>1</v>
      </c>
      <c r="L321">
        <f t="shared" si="57"/>
        <v>2.3344</v>
      </c>
      <c r="M321" s="2">
        <f t="shared" si="58"/>
        <v>2.3344</v>
      </c>
      <c r="Q321" s="2"/>
    </row>
    <row r="322" spans="1:17" ht="12.75">
      <c r="A322" s="7">
        <v>43414</v>
      </c>
      <c r="B322" s="6">
        <v>0.34322</v>
      </c>
      <c r="C322" s="9">
        <f t="shared" si="59"/>
        <v>1.37288</v>
      </c>
      <c r="D322" s="2">
        <f t="shared" si="53"/>
        <v>10</v>
      </c>
      <c r="E322">
        <f t="shared" si="60"/>
        <v>0</v>
      </c>
      <c r="F322">
        <f t="shared" si="54"/>
        <v>0</v>
      </c>
      <c r="G322" s="2">
        <f t="shared" si="55"/>
        <v>8.62712</v>
      </c>
      <c r="H322">
        <f t="shared" si="61"/>
        <v>0</v>
      </c>
      <c r="I322">
        <f t="shared" si="62"/>
        <v>0</v>
      </c>
      <c r="J322">
        <f t="shared" si="63"/>
        <v>0</v>
      </c>
      <c r="K322">
        <f t="shared" si="56"/>
        <v>1</v>
      </c>
      <c r="L322">
        <f t="shared" si="57"/>
        <v>1.37288</v>
      </c>
      <c r="M322" s="2">
        <f t="shared" si="58"/>
        <v>1.37288</v>
      </c>
      <c r="Q322" s="2"/>
    </row>
    <row r="323" spans="1:17" ht="12.75">
      <c r="A323" s="7">
        <v>43415</v>
      </c>
      <c r="B323" s="6">
        <v>0.19249750000000002</v>
      </c>
      <c r="C323" s="9">
        <f t="shared" si="59"/>
        <v>0.7699900000000001</v>
      </c>
      <c r="D323" s="2">
        <f t="shared" si="53"/>
        <v>10</v>
      </c>
      <c r="E323">
        <f t="shared" si="60"/>
        <v>0</v>
      </c>
      <c r="F323">
        <f t="shared" si="54"/>
        <v>0</v>
      </c>
      <c r="G323" s="2">
        <f t="shared" si="55"/>
        <v>9.23001</v>
      </c>
      <c r="H323">
        <f t="shared" si="61"/>
        <v>0</v>
      </c>
      <c r="I323">
        <f t="shared" si="62"/>
        <v>0</v>
      </c>
      <c r="J323">
        <f t="shared" si="63"/>
        <v>0</v>
      </c>
      <c r="K323">
        <f t="shared" si="56"/>
        <v>1</v>
      </c>
      <c r="L323">
        <f t="shared" si="57"/>
        <v>0.7699900000000001</v>
      </c>
      <c r="M323" s="2">
        <f t="shared" si="58"/>
        <v>0.7699900000000001</v>
      </c>
      <c r="Q323" s="2"/>
    </row>
    <row r="324" spans="1:17" ht="12.75">
      <c r="A324" s="7">
        <v>43416</v>
      </c>
      <c r="B324" s="6">
        <v>0.44856999999999997</v>
      </c>
      <c r="C324" s="9">
        <f t="shared" si="59"/>
        <v>1.7942799999999999</v>
      </c>
      <c r="D324" s="2">
        <f t="shared" si="53"/>
        <v>10</v>
      </c>
      <c r="E324">
        <f t="shared" si="60"/>
        <v>0</v>
      </c>
      <c r="F324">
        <f t="shared" si="54"/>
        <v>0</v>
      </c>
      <c r="G324" s="2">
        <f t="shared" si="55"/>
        <v>8.20572</v>
      </c>
      <c r="H324">
        <f t="shared" si="61"/>
        <v>0</v>
      </c>
      <c r="I324">
        <f t="shared" si="62"/>
        <v>0</v>
      </c>
      <c r="J324">
        <f t="shared" si="63"/>
        <v>0</v>
      </c>
      <c r="K324">
        <f t="shared" si="56"/>
        <v>1</v>
      </c>
      <c r="L324">
        <f t="shared" si="57"/>
        <v>1.7942799999999999</v>
      </c>
      <c r="M324" s="2">
        <f t="shared" si="58"/>
        <v>1.7942799999999999</v>
      </c>
      <c r="Q324" s="2"/>
    </row>
    <row r="325" spans="1:17" ht="12.75">
      <c r="A325" s="7">
        <v>43417</v>
      </c>
      <c r="B325" s="6">
        <v>1.326715</v>
      </c>
      <c r="C325" s="9">
        <f t="shared" si="59"/>
        <v>5.30686</v>
      </c>
      <c r="D325" s="2">
        <f t="shared" si="53"/>
        <v>10</v>
      </c>
      <c r="E325">
        <f t="shared" si="60"/>
        <v>0</v>
      </c>
      <c r="F325">
        <f t="shared" si="54"/>
        <v>0</v>
      </c>
      <c r="G325" s="2">
        <f t="shared" si="55"/>
        <v>4.69314</v>
      </c>
      <c r="H325">
        <f t="shared" si="61"/>
        <v>0</v>
      </c>
      <c r="I325">
        <f t="shared" si="62"/>
        <v>0</v>
      </c>
      <c r="J325">
        <f t="shared" si="63"/>
        <v>0</v>
      </c>
      <c r="K325">
        <f t="shared" si="56"/>
        <v>1</v>
      </c>
      <c r="L325">
        <f t="shared" si="57"/>
        <v>5.30686</v>
      </c>
      <c r="M325" s="2">
        <f t="shared" si="58"/>
        <v>5.30686</v>
      </c>
      <c r="Q325" s="2"/>
    </row>
    <row r="326" spans="1:17" ht="12.75">
      <c r="A326" s="7">
        <v>43418</v>
      </c>
      <c r="B326" s="6">
        <v>1.1073600000000001</v>
      </c>
      <c r="C326" s="9">
        <f t="shared" si="59"/>
        <v>4.4294400000000005</v>
      </c>
      <c r="D326" s="2">
        <f t="shared" si="53"/>
        <v>10</v>
      </c>
      <c r="E326">
        <f t="shared" si="60"/>
        <v>0</v>
      </c>
      <c r="F326">
        <f t="shared" si="54"/>
        <v>0</v>
      </c>
      <c r="G326" s="2">
        <f t="shared" si="55"/>
        <v>5.5705599999999995</v>
      </c>
      <c r="H326">
        <f t="shared" si="61"/>
        <v>0</v>
      </c>
      <c r="I326">
        <f t="shared" si="62"/>
        <v>0</v>
      </c>
      <c r="J326">
        <f t="shared" si="63"/>
        <v>0</v>
      </c>
      <c r="K326">
        <f t="shared" si="56"/>
        <v>1</v>
      </c>
      <c r="L326">
        <f t="shared" si="57"/>
        <v>4.4294400000000005</v>
      </c>
      <c r="M326" s="2">
        <f t="shared" si="58"/>
        <v>4.4294400000000005</v>
      </c>
      <c r="Q326" s="2"/>
    </row>
    <row r="327" spans="1:17" ht="12.75">
      <c r="A327" s="7">
        <v>43419</v>
      </c>
      <c r="B327" s="6">
        <v>0.7861075000000001</v>
      </c>
      <c r="C327" s="9">
        <f t="shared" si="59"/>
        <v>3.1444300000000003</v>
      </c>
      <c r="D327" s="2">
        <f t="shared" si="53"/>
        <v>10</v>
      </c>
      <c r="E327">
        <f t="shared" si="60"/>
        <v>0</v>
      </c>
      <c r="F327">
        <f t="shared" si="54"/>
        <v>0</v>
      </c>
      <c r="G327" s="2">
        <f t="shared" si="55"/>
        <v>6.85557</v>
      </c>
      <c r="H327">
        <f t="shared" si="61"/>
        <v>0</v>
      </c>
      <c r="I327">
        <f t="shared" si="62"/>
        <v>0</v>
      </c>
      <c r="J327">
        <f t="shared" si="63"/>
        <v>0</v>
      </c>
      <c r="K327">
        <f t="shared" si="56"/>
        <v>1</v>
      </c>
      <c r="L327">
        <f t="shared" si="57"/>
        <v>3.1444300000000003</v>
      </c>
      <c r="M327" s="2">
        <f t="shared" si="58"/>
        <v>3.1444300000000003</v>
      </c>
      <c r="Q327" s="2"/>
    </row>
    <row r="328" spans="1:17" ht="12.75">
      <c r="A328" s="7">
        <v>43420</v>
      </c>
      <c r="B328" s="6">
        <v>1.0560775</v>
      </c>
      <c r="C328" s="9">
        <f t="shared" si="59"/>
        <v>4.22431</v>
      </c>
      <c r="D328" s="2">
        <f t="shared" si="53"/>
        <v>10</v>
      </c>
      <c r="E328">
        <f t="shared" si="60"/>
        <v>0</v>
      </c>
      <c r="F328">
        <f t="shared" si="54"/>
        <v>0</v>
      </c>
      <c r="G328" s="2">
        <f t="shared" si="55"/>
        <v>5.77569</v>
      </c>
      <c r="H328">
        <f t="shared" si="61"/>
        <v>0</v>
      </c>
      <c r="I328">
        <f t="shared" si="62"/>
        <v>0</v>
      </c>
      <c r="J328">
        <f t="shared" si="63"/>
        <v>0</v>
      </c>
      <c r="K328">
        <f t="shared" si="56"/>
        <v>1</v>
      </c>
      <c r="L328">
        <f t="shared" si="57"/>
        <v>4.22431</v>
      </c>
      <c r="M328" s="2">
        <f t="shared" si="58"/>
        <v>4.22431</v>
      </c>
      <c r="Q328" s="2"/>
    </row>
    <row r="329" spans="1:17" ht="12.75">
      <c r="A329" s="7">
        <v>43421</v>
      </c>
      <c r="B329" s="6">
        <v>1.357545</v>
      </c>
      <c r="C329" s="9">
        <f t="shared" si="59"/>
        <v>5.43018</v>
      </c>
      <c r="D329" s="2">
        <f aca="true" t="shared" si="64" ref="D329:D373">$B$4/365</f>
        <v>10</v>
      </c>
      <c r="E329">
        <f t="shared" si="60"/>
        <v>0</v>
      </c>
      <c r="F329">
        <f aca="true" t="shared" si="65" ref="F329:F373">MAX((C329-D329)-H329,0)</f>
        <v>0</v>
      </c>
      <c r="G329" s="2">
        <f aca="true" t="shared" si="66" ref="G329:G373">MAX(D329+I329-C329,0)</f>
        <v>4.56982</v>
      </c>
      <c r="H329">
        <f t="shared" si="61"/>
        <v>0</v>
      </c>
      <c r="I329">
        <f t="shared" si="62"/>
        <v>0</v>
      </c>
      <c r="J329">
        <f t="shared" si="63"/>
        <v>0</v>
      </c>
      <c r="K329">
        <f aca="true" t="shared" si="67" ref="K329:K373">IF(F329&gt;0,(C329-F329)/C329,1)</f>
        <v>1</v>
      </c>
      <c r="L329">
        <f aca="true" t="shared" si="68" ref="L329:L373">K329*C329</f>
        <v>5.43018</v>
      </c>
      <c r="M329" s="2">
        <f aca="true" t="shared" si="69" ref="M329:M373">IF(C329&lt;D329,C329,D329)</f>
        <v>5.43018</v>
      </c>
      <c r="Q329" s="2"/>
    </row>
    <row r="330" spans="1:17" ht="12.75">
      <c r="A330" s="7">
        <v>43422</v>
      </c>
      <c r="B330" s="6">
        <v>0.448365</v>
      </c>
      <c r="C330" s="9">
        <f aca="true" t="shared" si="70" ref="C330:C373">B330*$B$6</f>
        <v>1.79346</v>
      </c>
      <c r="D330" s="2">
        <f t="shared" si="64"/>
        <v>10</v>
      </c>
      <c r="E330">
        <f aca="true" t="shared" si="71" ref="E330:E373">IF(D330&gt;C330,MIN(E329-MIN(D330-C330,E329),$B$3),MIN(E329+(C330-D330),$B$3))</f>
        <v>0</v>
      </c>
      <c r="F330">
        <f t="shared" si="65"/>
        <v>0</v>
      </c>
      <c r="G330" s="2">
        <f t="shared" si="66"/>
        <v>8.20654</v>
      </c>
      <c r="H330">
        <f t="shared" si="61"/>
        <v>0</v>
      </c>
      <c r="I330">
        <f t="shared" si="62"/>
        <v>0</v>
      </c>
      <c r="J330">
        <f t="shared" si="63"/>
        <v>0</v>
      </c>
      <c r="K330">
        <f t="shared" si="67"/>
        <v>1</v>
      </c>
      <c r="L330">
        <f t="shared" si="68"/>
        <v>1.79346</v>
      </c>
      <c r="M330" s="2">
        <f t="shared" si="69"/>
        <v>1.79346</v>
      </c>
      <c r="Q330" s="2"/>
    </row>
    <row r="331" spans="1:17" ht="12.75">
      <c r="A331" s="7">
        <v>43423</v>
      </c>
      <c r="B331" s="6">
        <v>1.096695</v>
      </c>
      <c r="C331" s="9">
        <f t="shared" si="70"/>
        <v>4.38678</v>
      </c>
      <c r="D331" s="2">
        <f t="shared" si="64"/>
        <v>10</v>
      </c>
      <c r="E331">
        <f t="shared" si="71"/>
        <v>0</v>
      </c>
      <c r="F331">
        <f t="shared" si="65"/>
        <v>0</v>
      </c>
      <c r="G331" s="2">
        <f t="shared" si="66"/>
        <v>5.61322</v>
      </c>
      <c r="H331">
        <f aca="true" t="shared" si="72" ref="H331:H373">IF(E331-E330&gt;0,E331-E330,0)</f>
        <v>0</v>
      </c>
      <c r="I331">
        <f aca="true" t="shared" si="73" ref="I331:I357">IF(E331-E330&lt;0,E331-E330,0)</f>
        <v>0</v>
      </c>
      <c r="J331">
        <f aca="true" t="shared" si="74" ref="J331:J373">J330+SUM(H331:I331)</f>
        <v>0</v>
      </c>
      <c r="K331">
        <f t="shared" si="67"/>
        <v>1</v>
      </c>
      <c r="L331">
        <f t="shared" si="68"/>
        <v>4.38678</v>
      </c>
      <c r="M331" s="2">
        <f t="shared" si="69"/>
        <v>4.38678</v>
      </c>
      <c r="Q331" s="2"/>
    </row>
    <row r="332" spans="1:17" ht="12.75">
      <c r="A332" s="7">
        <v>43424</v>
      </c>
      <c r="B332" s="6">
        <v>0.1943425</v>
      </c>
      <c r="C332" s="9">
        <f t="shared" si="70"/>
        <v>0.77737</v>
      </c>
      <c r="D332" s="2">
        <f t="shared" si="64"/>
        <v>10</v>
      </c>
      <c r="E332">
        <f t="shared" si="71"/>
        <v>0</v>
      </c>
      <c r="F332">
        <f t="shared" si="65"/>
        <v>0</v>
      </c>
      <c r="G332" s="2">
        <f t="shared" si="66"/>
        <v>9.22263</v>
      </c>
      <c r="H332">
        <f t="shared" si="72"/>
        <v>0</v>
      </c>
      <c r="I332">
        <f t="shared" si="73"/>
        <v>0</v>
      </c>
      <c r="J332">
        <f t="shared" si="74"/>
        <v>0</v>
      </c>
      <c r="K332">
        <f t="shared" si="67"/>
        <v>1</v>
      </c>
      <c r="L332">
        <f t="shared" si="68"/>
        <v>0.77737</v>
      </c>
      <c r="M332" s="2">
        <f t="shared" si="69"/>
        <v>0.77737</v>
      </c>
      <c r="Q332" s="2"/>
    </row>
    <row r="333" spans="1:17" ht="12.75">
      <c r="A333" s="7">
        <v>43425</v>
      </c>
      <c r="B333" s="6">
        <v>0.267095</v>
      </c>
      <c r="C333" s="9">
        <f t="shared" si="70"/>
        <v>1.06838</v>
      </c>
      <c r="D333" s="2">
        <f t="shared" si="64"/>
        <v>10</v>
      </c>
      <c r="E333">
        <f t="shared" si="71"/>
        <v>0</v>
      </c>
      <c r="F333">
        <f t="shared" si="65"/>
        <v>0</v>
      </c>
      <c r="G333" s="2">
        <f t="shared" si="66"/>
        <v>8.93162</v>
      </c>
      <c r="H333">
        <f t="shared" si="72"/>
        <v>0</v>
      </c>
      <c r="I333">
        <f t="shared" si="73"/>
        <v>0</v>
      </c>
      <c r="J333">
        <f t="shared" si="74"/>
        <v>0</v>
      </c>
      <c r="K333">
        <f t="shared" si="67"/>
        <v>1</v>
      </c>
      <c r="L333">
        <f t="shared" si="68"/>
        <v>1.06838</v>
      </c>
      <c r="M333" s="2">
        <f t="shared" si="69"/>
        <v>1.06838</v>
      </c>
      <c r="Q333" s="2"/>
    </row>
    <row r="334" spans="1:17" ht="12.75">
      <c r="A334" s="7">
        <v>43426</v>
      </c>
      <c r="B334" s="6">
        <v>1.72253</v>
      </c>
      <c r="C334" s="9">
        <f t="shared" si="70"/>
        <v>6.89012</v>
      </c>
      <c r="D334" s="2">
        <f t="shared" si="64"/>
        <v>10</v>
      </c>
      <c r="E334">
        <f t="shared" si="71"/>
        <v>0</v>
      </c>
      <c r="F334">
        <f t="shared" si="65"/>
        <v>0</v>
      </c>
      <c r="G334" s="2">
        <f t="shared" si="66"/>
        <v>3.1098800000000004</v>
      </c>
      <c r="H334">
        <f t="shared" si="72"/>
        <v>0</v>
      </c>
      <c r="I334">
        <f t="shared" si="73"/>
        <v>0</v>
      </c>
      <c r="J334">
        <f t="shared" si="74"/>
        <v>0</v>
      </c>
      <c r="K334">
        <f t="shared" si="67"/>
        <v>1</v>
      </c>
      <c r="L334">
        <f t="shared" si="68"/>
        <v>6.89012</v>
      </c>
      <c r="M334" s="2">
        <f t="shared" si="69"/>
        <v>6.89012</v>
      </c>
      <c r="Q334" s="2"/>
    </row>
    <row r="335" spans="1:17" ht="12.75">
      <c r="A335" s="7">
        <v>43427</v>
      </c>
      <c r="B335" s="6">
        <v>0.7353425</v>
      </c>
      <c r="C335" s="9">
        <f t="shared" si="70"/>
        <v>2.94137</v>
      </c>
      <c r="D335" s="2">
        <f t="shared" si="64"/>
        <v>10</v>
      </c>
      <c r="E335">
        <f t="shared" si="71"/>
        <v>0</v>
      </c>
      <c r="F335">
        <f t="shared" si="65"/>
        <v>0</v>
      </c>
      <c r="G335" s="2">
        <f t="shared" si="66"/>
        <v>7.05863</v>
      </c>
      <c r="H335">
        <f t="shared" si="72"/>
        <v>0</v>
      </c>
      <c r="I335">
        <f t="shared" si="73"/>
        <v>0</v>
      </c>
      <c r="J335">
        <f t="shared" si="74"/>
        <v>0</v>
      </c>
      <c r="K335">
        <f t="shared" si="67"/>
        <v>1</v>
      </c>
      <c r="L335">
        <f t="shared" si="68"/>
        <v>2.94137</v>
      </c>
      <c r="M335" s="2">
        <f t="shared" si="69"/>
        <v>2.94137</v>
      </c>
      <c r="Q335" s="2"/>
    </row>
    <row r="336" spans="1:17" ht="12.75">
      <c r="A336" s="7">
        <v>43428</v>
      </c>
      <c r="B336" s="6">
        <v>0.4635225</v>
      </c>
      <c r="C336" s="9">
        <f t="shared" si="70"/>
        <v>1.85409</v>
      </c>
      <c r="D336" s="2">
        <f t="shared" si="64"/>
        <v>10</v>
      </c>
      <c r="E336">
        <f t="shared" si="71"/>
        <v>0</v>
      </c>
      <c r="F336">
        <f t="shared" si="65"/>
        <v>0</v>
      </c>
      <c r="G336" s="2">
        <f t="shared" si="66"/>
        <v>8.14591</v>
      </c>
      <c r="H336">
        <f t="shared" si="72"/>
        <v>0</v>
      </c>
      <c r="I336">
        <f t="shared" si="73"/>
        <v>0</v>
      </c>
      <c r="J336">
        <f t="shared" si="74"/>
        <v>0</v>
      </c>
      <c r="K336">
        <f t="shared" si="67"/>
        <v>1</v>
      </c>
      <c r="L336">
        <f t="shared" si="68"/>
        <v>1.85409</v>
      </c>
      <c r="M336" s="2">
        <f t="shared" si="69"/>
        <v>1.85409</v>
      </c>
      <c r="Q336" s="2"/>
    </row>
    <row r="337" spans="1:17" ht="12.75">
      <c r="A337" s="7">
        <v>43429</v>
      </c>
      <c r="B337" s="6">
        <v>0.4500575</v>
      </c>
      <c r="C337" s="9">
        <f t="shared" si="70"/>
        <v>1.80023</v>
      </c>
      <c r="D337" s="2">
        <f t="shared" si="64"/>
        <v>10</v>
      </c>
      <c r="E337">
        <f t="shared" si="71"/>
        <v>0</v>
      </c>
      <c r="F337">
        <f t="shared" si="65"/>
        <v>0</v>
      </c>
      <c r="G337" s="2">
        <f t="shared" si="66"/>
        <v>8.199770000000001</v>
      </c>
      <c r="H337">
        <f t="shared" si="72"/>
        <v>0</v>
      </c>
      <c r="I337">
        <f t="shared" si="73"/>
        <v>0</v>
      </c>
      <c r="J337">
        <f t="shared" si="74"/>
        <v>0</v>
      </c>
      <c r="K337">
        <f t="shared" si="67"/>
        <v>1</v>
      </c>
      <c r="L337">
        <f t="shared" si="68"/>
        <v>1.80023</v>
      </c>
      <c r="M337" s="2">
        <f t="shared" si="69"/>
        <v>1.80023</v>
      </c>
      <c r="Q337" s="2"/>
    </row>
    <row r="338" spans="1:17" ht="12.75">
      <c r="A338" s="7">
        <v>43430</v>
      </c>
      <c r="B338" s="6">
        <v>0.44149250000000007</v>
      </c>
      <c r="C338" s="9">
        <f t="shared" si="70"/>
        <v>1.7659700000000003</v>
      </c>
      <c r="D338" s="2">
        <f t="shared" si="64"/>
        <v>10</v>
      </c>
      <c r="E338">
        <f t="shared" si="71"/>
        <v>0</v>
      </c>
      <c r="F338">
        <f t="shared" si="65"/>
        <v>0</v>
      </c>
      <c r="G338" s="2">
        <f t="shared" si="66"/>
        <v>8.23403</v>
      </c>
      <c r="H338">
        <f t="shared" si="72"/>
        <v>0</v>
      </c>
      <c r="I338">
        <f t="shared" si="73"/>
        <v>0</v>
      </c>
      <c r="J338">
        <f t="shared" si="74"/>
        <v>0</v>
      </c>
      <c r="K338">
        <f t="shared" si="67"/>
        <v>1</v>
      </c>
      <c r="L338">
        <f t="shared" si="68"/>
        <v>1.7659700000000003</v>
      </c>
      <c r="M338" s="2">
        <f t="shared" si="69"/>
        <v>1.7659700000000003</v>
      </c>
      <c r="Q338" s="2"/>
    </row>
    <row r="339" spans="1:17" ht="12.75">
      <c r="A339" s="7">
        <v>43431</v>
      </c>
      <c r="B339" s="6">
        <v>0.1737425</v>
      </c>
      <c r="C339" s="9">
        <f t="shared" si="70"/>
        <v>0.69497</v>
      </c>
      <c r="D339" s="2">
        <f t="shared" si="64"/>
        <v>10</v>
      </c>
      <c r="E339">
        <f t="shared" si="71"/>
        <v>0</v>
      </c>
      <c r="F339">
        <f t="shared" si="65"/>
        <v>0</v>
      </c>
      <c r="G339" s="2">
        <f t="shared" si="66"/>
        <v>9.30503</v>
      </c>
      <c r="H339">
        <f t="shared" si="72"/>
        <v>0</v>
      </c>
      <c r="I339">
        <f t="shared" si="73"/>
        <v>0</v>
      </c>
      <c r="J339">
        <f t="shared" si="74"/>
        <v>0</v>
      </c>
      <c r="K339">
        <f t="shared" si="67"/>
        <v>1</v>
      </c>
      <c r="L339">
        <f t="shared" si="68"/>
        <v>0.69497</v>
      </c>
      <c r="M339" s="2">
        <f t="shared" si="69"/>
        <v>0.69497</v>
      </c>
      <c r="Q339" s="2"/>
    </row>
    <row r="340" spans="1:17" ht="12.75">
      <c r="A340" s="7">
        <v>43432</v>
      </c>
      <c r="B340" s="6">
        <v>1.3521525</v>
      </c>
      <c r="C340" s="9">
        <f t="shared" si="70"/>
        <v>5.40861</v>
      </c>
      <c r="D340" s="2">
        <f t="shared" si="64"/>
        <v>10</v>
      </c>
      <c r="E340">
        <f t="shared" si="71"/>
        <v>0</v>
      </c>
      <c r="F340">
        <f t="shared" si="65"/>
        <v>0</v>
      </c>
      <c r="G340" s="2">
        <f t="shared" si="66"/>
        <v>4.59139</v>
      </c>
      <c r="H340">
        <f t="shared" si="72"/>
        <v>0</v>
      </c>
      <c r="I340">
        <f t="shared" si="73"/>
        <v>0</v>
      </c>
      <c r="J340">
        <f t="shared" si="74"/>
        <v>0</v>
      </c>
      <c r="K340">
        <f t="shared" si="67"/>
        <v>1</v>
      </c>
      <c r="L340">
        <f t="shared" si="68"/>
        <v>5.40861</v>
      </c>
      <c r="M340" s="2">
        <f t="shared" si="69"/>
        <v>5.40861</v>
      </c>
      <c r="Q340" s="2"/>
    </row>
    <row r="341" spans="1:17" ht="12.75">
      <c r="A341" s="7">
        <v>43433</v>
      </c>
      <c r="B341" s="6">
        <v>0.2264075</v>
      </c>
      <c r="C341" s="9">
        <f t="shared" si="70"/>
        <v>0.90563</v>
      </c>
      <c r="D341" s="2">
        <f t="shared" si="64"/>
        <v>10</v>
      </c>
      <c r="E341">
        <f t="shared" si="71"/>
        <v>0</v>
      </c>
      <c r="F341">
        <f t="shared" si="65"/>
        <v>0</v>
      </c>
      <c r="G341" s="2">
        <f t="shared" si="66"/>
        <v>9.09437</v>
      </c>
      <c r="H341">
        <f t="shared" si="72"/>
        <v>0</v>
      </c>
      <c r="I341">
        <f t="shared" si="73"/>
        <v>0</v>
      </c>
      <c r="J341">
        <f t="shared" si="74"/>
        <v>0</v>
      </c>
      <c r="K341">
        <f t="shared" si="67"/>
        <v>1</v>
      </c>
      <c r="L341">
        <f t="shared" si="68"/>
        <v>0.90563</v>
      </c>
      <c r="M341" s="2">
        <f t="shared" si="69"/>
        <v>0.90563</v>
      </c>
      <c r="Q341" s="2"/>
    </row>
    <row r="342" spans="1:17" ht="12.75">
      <c r="A342" s="7">
        <v>43434</v>
      </c>
      <c r="B342" s="6">
        <v>0.1715175</v>
      </c>
      <c r="C342" s="9">
        <f t="shared" si="70"/>
        <v>0.68607</v>
      </c>
      <c r="D342" s="2">
        <f t="shared" si="64"/>
        <v>10</v>
      </c>
      <c r="E342">
        <f t="shared" si="71"/>
        <v>0</v>
      </c>
      <c r="F342">
        <f t="shared" si="65"/>
        <v>0</v>
      </c>
      <c r="G342" s="2">
        <f t="shared" si="66"/>
        <v>9.31393</v>
      </c>
      <c r="H342">
        <f t="shared" si="72"/>
        <v>0</v>
      </c>
      <c r="I342">
        <f t="shared" si="73"/>
        <v>0</v>
      </c>
      <c r="J342">
        <f t="shared" si="74"/>
        <v>0</v>
      </c>
      <c r="K342">
        <f t="shared" si="67"/>
        <v>1</v>
      </c>
      <c r="L342">
        <f t="shared" si="68"/>
        <v>0.68607</v>
      </c>
      <c r="M342" s="2">
        <f t="shared" si="69"/>
        <v>0.68607</v>
      </c>
      <c r="Q342" s="2"/>
    </row>
    <row r="343" spans="1:17" ht="12.75">
      <c r="A343" s="7">
        <v>43435</v>
      </c>
      <c r="B343" s="6">
        <v>0.141655</v>
      </c>
      <c r="C343" s="9">
        <f t="shared" si="70"/>
        <v>0.56662</v>
      </c>
      <c r="D343" s="2">
        <f t="shared" si="64"/>
        <v>10</v>
      </c>
      <c r="E343">
        <f t="shared" si="71"/>
        <v>0</v>
      </c>
      <c r="F343">
        <f t="shared" si="65"/>
        <v>0</v>
      </c>
      <c r="G343" s="2">
        <f t="shared" si="66"/>
        <v>9.43338</v>
      </c>
      <c r="H343">
        <f t="shared" si="72"/>
        <v>0</v>
      </c>
      <c r="I343">
        <f t="shared" si="73"/>
        <v>0</v>
      </c>
      <c r="J343">
        <f t="shared" si="74"/>
        <v>0</v>
      </c>
      <c r="K343">
        <f t="shared" si="67"/>
        <v>1</v>
      </c>
      <c r="L343">
        <f t="shared" si="68"/>
        <v>0.56662</v>
      </c>
      <c r="M343" s="2">
        <f t="shared" si="69"/>
        <v>0.56662</v>
      </c>
      <c r="Q343" s="2"/>
    </row>
    <row r="344" spans="1:17" ht="12.75">
      <c r="A344" s="7">
        <v>43436</v>
      </c>
      <c r="B344" s="6">
        <v>0.37803499999999995</v>
      </c>
      <c r="C344" s="9">
        <f t="shared" si="70"/>
        <v>1.5121399999999998</v>
      </c>
      <c r="D344" s="2">
        <f t="shared" si="64"/>
        <v>10</v>
      </c>
      <c r="E344">
        <f t="shared" si="71"/>
        <v>0</v>
      </c>
      <c r="F344">
        <f t="shared" si="65"/>
        <v>0</v>
      </c>
      <c r="G344" s="2">
        <f t="shared" si="66"/>
        <v>8.48786</v>
      </c>
      <c r="H344">
        <f t="shared" si="72"/>
        <v>0</v>
      </c>
      <c r="I344">
        <f t="shared" si="73"/>
        <v>0</v>
      </c>
      <c r="J344">
        <f t="shared" si="74"/>
        <v>0</v>
      </c>
      <c r="K344">
        <f t="shared" si="67"/>
        <v>1</v>
      </c>
      <c r="L344">
        <f t="shared" si="68"/>
        <v>1.5121399999999998</v>
      </c>
      <c r="M344" s="2">
        <f t="shared" si="69"/>
        <v>1.5121399999999998</v>
      </c>
      <c r="Q344" s="2"/>
    </row>
    <row r="345" spans="1:17" ht="12.75">
      <c r="A345" s="7">
        <v>43437</v>
      </c>
      <c r="B345" s="6">
        <v>0.048535</v>
      </c>
      <c r="C345" s="9">
        <f t="shared" si="70"/>
        <v>0.19414</v>
      </c>
      <c r="D345" s="2">
        <f t="shared" si="64"/>
        <v>10</v>
      </c>
      <c r="E345">
        <f t="shared" si="71"/>
        <v>0</v>
      </c>
      <c r="F345">
        <f t="shared" si="65"/>
        <v>0</v>
      </c>
      <c r="G345" s="2">
        <f t="shared" si="66"/>
        <v>9.80586</v>
      </c>
      <c r="H345">
        <f t="shared" si="72"/>
        <v>0</v>
      </c>
      <c r="I345">
        <f t="shared" si="73"/>
        <v>0</v>
      </c>
      <c r="J345">
        <f t="shared" si="74"/>
        <v>0</v>
      </c>
      <c r="K345">
        <f t="shared" si="67"/>
        <v>1</v>
      </c>
      <c r="L345">
        <f t="shared" si="68"/>
        <v>0.19414</v>
      </c>
      <c r="M345" s="2">
        <f t="shared" si="69"/>
        <v>0.19414</v>
      </c>
      <c r="Q345" s="2"/>
    </row>
    <row r="346" spans="1:17" ht="12.75">
      <c r="A346" s="7">
        <v>43438</v>
      </c>
      <c r="B346" s="6">
        <v>0.32829250000000004</v>
      </c>
      <c r="C346" s="9">
        <f t="shared" si="70"/>
        <v>1.3131700000000002</v>
      </c>
      <c r="D346" s="2">
        <f t="shared" si="64"/>
        <v>10</v>
      </c>
      <c r="E346">
        <f t="shared" si="71"/>
        <v>0</v>
      </c>
      <c r="F346">
        <f t="shared" si="65"/>
        <v>0</v>
      </c>
      <c r="G346" s="2">
        <f t="shared" si="66"/>
        <v>8.68683</v>
      </c>
      <c r="H346">
        <f t="shared" si="72"/>
        <v>0</v>
      </c>
      <c r="I346">
        <f t="shared" si="73"/>
        <v>0</v>
      </c>
      <c r="J346">
        <f t="shared" si="74"/>
        <v>0</v>
      </c>
      <c r="K346">
        <f t="shared" si="67"/>
        <v>1</v>
      </c>
      <c r="L346">
        <f t="shared" si="68"/>
        <v>1.3131700000000002</v>
      </c>
      <c r="M346" s="2">
        <f t="shared" si="69"/>
        <v>1.3131700000000002</v>
      </c>
      <c r="Q346" s="2"/>
    </row>
    <row r="347" spans="1:17" ht="12.75">
      <c r="A347" s="7">
        <v>43439</v>
      </c>
      <c r="B347" s="6">
        <v>0.11729250000000001</v>
      </c>
      <c r="C347" s="9">
        <f t="shared" si="70"/>
        <v>0.46917000000000003</v>
      </c>
      <c r="D347" s="2">
        <f t="shared" si="64"/>
        <v>10</v>
      </c>
      <c r="E347">
        <f t="shared" si="71"/>
        <v>0</v>
      </c>
      <c r="F347">
        <f t="shared" si="65"/>
        <v>0</v>
      </c>
      <c r="G347" s="2">
        <f t="shared" si="66"/>
        <v>9.53083</v>
      </c>
      <c r="H347">
        <f t="shared" si="72"/>
        <v>0</v>
      </c>
      <c r="I347">
        <f t="shared" si="73"/>
        <v>0</v>
      </c>
      <c r="J347">
        <f t="shared" si="74"/>
        <v>0</v>
      </c>
      <c r="K347">
        <f t="shared" si="67"/>
        <v>1</v>
      </c>
      <c r="L347">
        <f t="shared" si="68"/>
        <v>0.46917000000000003</v>
      </c>
      <c r="M347" s="2">
        <f t="shared" si="69"/>
        <v>0.46917000000000003</v>
      </c>
      <c r="Q347" s="2"/>
    </row>
    <row r="348" spans="1:17" ht="12.75">
      <c r="A348" s="7">
        <v>43440</v>
      </c>
      <c r="B348" s="6">
        <v>0.18362</v>
      </c>
      <c r="C348" s="9">
        <f t="shared" si="70"/>
        <v>0.73448</v>
      </c>
      <c r="D348" s="2">
        <f t="shared" si="64"/>
        <v>10</v>
      </c>
      <c r="E348">
        <f t="shared" si="71"/>
        <v>0</v>
      </c>
      <c r="F348">
        <f t="shared" si="65"/>
        <v>0</v>
      </c>
      <c r="G348" s="2">
        <f t="shared" si="66"/>
        <v>9.26552</v>
      </c>
      <c r="H348">
        <f t="shared" si="72"/>
        <v>0</v>
      </c>
      <c r="I348">
        <f t="shared" si="73"/>
        <v>0</v>
      </c>
      <c r="J348">
        <f t="shared" si="74"/>
        <v>0</v>
      </c>
      <c r="K348">
        <f t="shared" si="67"/>
        <v>1</v>
      </c>
      <c r="L348">
        <f t="shared" si="68"/>
        <v>0.73448</v>
      </c>
      <c r="M348" s="2">
        <f t="shared" si="69"/>
        <v>0.73448</v>
      </c>
      <c r="Q348" s="2"/>
    </row>
    <row r="349" spans="1:17" ht="12.75">
      <c r="A349" s="7">
        <v>43441</v>
      </c>
      <c r="B349" s="6">
        <v>0.36636250000000004</v>
      </c>
      <c r="C349" s="9">
        <f t="shared" si="70"/>
        <v>1.4654500000000001</v>
      </c>
      <c r="D349" s="2">
        <f t="shared" si="64"/>
        <v>10</v>
      </c>
      <c r="E349">
        <f t="shared" si="71"/>
        <v>0</v>
      </c>
      <c r="F349">
        <f t="shared" si="65"/>
        <v>0</v>
      </c>
      <c r="G349" s="2">
        <f t="shared" si="66"/>
        <v>8.53455</v>
      </c>
      <c r="H349">
        <f t="shared" si="72"/>
        <v>0</v>
      </c>
      <c r="I349">
        <f t="shared" si="73"/>
        <v>0</v>
      </c>
      <c r="J349">
        <f t="shared" si="74"/>
        <v>0</v>
      </c>
      <c r="K349">
        <f t="shared" si="67"/>
        <v>1</v>
      </c>
      <c r="L349">
        <f t="shared" si="68"/>
        <v>1.4654500000000001</v>
      </c>
      <c r="M349" s="2">
        <f t="shared" si="69"/>
        <v>1.4654500000000001</v>
      </c>
      <c r="Q349" s="2"/>
    </row>
    <row r="350" spans="1:17" ht="12.75">
      <c r="A350" s="7">
        <v>43442</v>
      </c>
      <c r="B350" s="6">
        <v>0.335375</v>
      </c>
      <c r="C350" s="9">
        <f t="shared" si="70"/>
        <v>1.3415</v>
      </c>
      <c r="D350" s="2">
        <f t="shared" si="64"/>
        <v>10</v>
      </c>
      <c r="E350">
        <f t="shared" si="71"/>
        <v>0</v>
      </c>
      <c r="F350">
        <f t="shared" si="65"/>
        <v>0</v>
      </c>
      <c r="G350" s="2">
        <f t="shared" si="66"/>
        <v>8.6585</v>
      </c>
      <c r="H350">
        <f t="shared" si="72"/>
        <v>0</v>
      </c>
      <c r="I350">
        <f t="shared" si="73"/>
        <v>0</v>
      </c>
      <c r="J350">
        <f t="shared" si="74"/>
        <v>0</v>
      </c>
      <c r="K350">
        <f t="shared" si="67"/>
        <v>1</v>
      </c>
      <c r="L350">
        <f t="shared" si="68"/>
        <v>1.3415</v>
      </c>
      <c r="M350" s="2">
        <f t="shared" si="69"/>
        <v>1.3415</v>
      </c>
      <c r="Q350" s="2"/>
    </row>
    <row r="351" spans="1:17" ht="12.75">
      <c r="A351" s="7">
        <v>43443</v>
      </c>
      <c r="B351" s="6">
        <v>0.196085</v>
      </c>
      <c r="C351" s="9">
        <f t="shared" si="70"/>
        <v>0.78434</v>
      </c>
      <c r="D351" s="2">
        <f t="shared" si="64"/>
        <v>10</v>
      </c>
      <c r="E351">
        <f t="shared" si="71"/>
        <v>0</v>
      </c>
      <c r="F351">
        <f t="shared" si="65"/>
        <v>0</v>
      </c>
      <c r="G351" s="2">
        <f t="shared" si="66"/>
        <v>9.21566</v>
      </c>
      <c r="H351">
        <f t="shared" si="72"/>
        <v>0</v>
      </c>
      <c r="I351">
        <f t="shared" si="73"/>
        <v>0</v>
      </c>
      <c r="J351">
        <f t="shared" si="74"/>
        <v>0</v>
      </c>
      <c r="K351">
        <f t="shared" si="67"/>
        <v>1</v>
      </c>
      <c r="L351">
        <f t="shared" si="68"/>
        <v>0.78434</v>
      </c>
      <c r="M351" s="2">
        <f t="shared" si="69"/>
        <v>0.78434</v>
      </c>
      <c r="Q351" s="2"/>
    </row>
    <row r="352" spans="1:17" ht="12.75">
      <c r="A352" s="7">
        <v>43444</v>
      </c>
      <c r="B352" s="6">
        <v>0.00578</v>
      </c>
      <c r="C352" s="9">
        <f t="shared" si="70"/>
        <v>0.02312</v>
      </c>
      <c r="D352" s="2">
        <f t="shared" si="64"/>
        <v>10</v>
      </c>
      <c r="E352">
        <f t="shared" si="71"/>
        <v>0</v>
      </c>
      <c r="F352">
        <f t="shared" si="65"/>
        <v>0</v>
      </c>
      <c r="G352" s="2">
        <f t="shared" si="66"/>
        <v>9.97688</v>
      </c>
      <c r="H352">
        <f t="shared" si="72"/>
        <v>0</v>
      </c>
      <c r="I352">
        <f t="shared" si="73"/>
        <v>0</v>
      </c>
      <c r="J352">
        <f t="shared" si="74"/>
        <v>0</v>
      </c>
      <c r="K352">
        <f t="shared" si="67"/>
        <v>1</v>
      </c>
      <c r="L352">
        <f t="shared" si="68"/>
        <v>0.02312</v>
      </c>
      <c r="M352" s="2">
        <f t="shared" si="69"/>
        <v>0.02312</v>
      </c>
      <c r="Q352" s="2"/>
    </row>
    <row r="353" spans="1:17" ht="12.75">
      <c r="A353" s="7">
        <v>43445</v>
      </c>
      <c r="B353" s="6">
        <v>0.1349825</v>
      </c>
      <c r="C353" s="9">
        <f t="shared" si="70"/>
        <v>0.53993</v>
      </c>
      <c r="D353" s="2">
        <f t="shared" si="64"/>
        <v>10</v>
      </c>
      <c r="E353">
        <f t="shared" si="71"/>
        <v>0</v>
      </c>
      <c r="F353">
        <f t="shared" si="65"/>
        <v>0</v>
      </c>
      <c r="G353" s="2">
        <f t="shared" si="66"/>
        <v>9.46007</v>
      </c>
      <c r="H353">
        <f t="shared" si="72"/>
        <v>0</v>
      </c>
      <c r="I353">
        <f t="shared" si="73"/>
        <v>0</v>
      </c>
      <c r="J353">
        <f t="shared" si="74"/>
        <v>0</v>
      </c>
      <c r="K353">
        <f t="shared" si="67"/>
        <v>1</v>
      </c>
      <c r="L353">
        <f t="shared" si="68"/>
        <v>0.53993</v>
      </c>
      <c r="M353" s="2">
        <f t="shared" si="69"/>
        <v>0.53993</v>
      </c>
      <c r="Q353" s="2"/>
    </row>
    <row r="354" spans="1:17" ht="12.75">
      <c r="A354" s="7">
        <v>43446</v>
      </c>
      <c r="B354" s="6">
        <v>0.2700725</v>
      </c>
      <c r="C354" s="9">
        <f t="shared" si="70"/>
        <v>1.08029</v>
      </c>
      <c r="D354" s="2">
        <f t="shared" si="64"/>
        <v>10</v>
      </c>
      <c r="E354">
        <f t="shared" si="71"/>
        <v>0</v>
      </c>
      <c r="F354">
        <f t="shared" si="65"/>
        <v>0</v>
      </c>
      <c r="G354" s="2">
        <f t="shared" si="66"/>
        <v>8.91971</v>
      </c>
      <c r="H354">
        <f t="shared" si="72"/>
        <v>0</v>
      </c>
      <c r="I354">
        <f t="shared" si="73"/>
        <v>0</v>
      </c>
      <c r="J354">
        <f t="shared" si="74"/>
        <v>0</v>
      </c>
      <c r="K354">
        <f t="shared" si="67"/>
        <v>1</v>
      </c>
      <c r="L354">
        <f t="shared" si="68"/>
        <v>1.08029</v>
      </c>
      <c r="M354" s="2">
        <f t="shared" si="69"/>
        <v>1.08029</v>
      </c>
      <c r="Q354" s="2"/>
    </row>
    <row r="355" spans="1:17" ht="12.75">
      <c r="A355" s="7">
        <v>43447</v>
      </c>
      <c r="B355" s="6">
        <v>0.178905</v>
      </c>
      <c r="C355" s="9">
        <f t="shared" si="70"/>
        <v>0.71562</v>
      </c>
      <c r="D355" s="2">
        <f t="shared" si="64"/>
        <v>10</v>
      </c>
      <c r="E355">
        <f t="shared" si="71"/>
        <v>0</v>
      </c>
      <c r="F355">
        <f t="shared" si="65"/>
        <v>0</v>
      </c>
      <c r="G355" s="2">
        <f t="shared" si="66"/>
        <v>9.28438</v>
      </c>
      <c r="H355">
        <f t="shared" si="72"/>
        <v>0</v>
      </c>
      <c r="I355">
        <f t="shared" si="73"/>
        <v>0</v>
      </c>
      <c r="J355">
        <f t="shared" si="74"/>
        <v>0</v>
      </c>
      <c r="K355">
        <f t="shared" si="67"/>
        <v>1</v>
      </c>
      <c r="L355">
        <f t="shared" si="68"/>
        <v>0.71562</v>
      </c>
      <c r="M355" s="2">
        <f t="shared" si="69"/>
        <v>0.71562</v>
      </c>
      <c r="Q355" s="2"/>
    </row>
    <row r="356" spans="1:17" ht="12.75">
      <c r="A356" s="7">
        <v>43448</v>
      </c>
      <c r="B356" s="6">
        <v>0.2058825</v>
      </c>
      <c r="C356" s="9">
        <f t="shared" si="70"/>
        <v>0.82353</v>
      </c>
      <c r="D356" s="2">
        <f t="shared" si="64"/>
        <v>10</v>
      </c>
      <c r="E356">
        <f t="shared" si="71"/>
        <v>0</v>
      </c>
      <c r="F356">
        <f t="shared" si="65"/>
        <v>0</v>
      </c>
      <c r="G356" s="2">
        <f t="shared" si="66"/>
        <v>9.17647</v>
      </c>
      <c r="H356">
        <f t="shared" si="72"/>
        <v>0</v>
      </c>
      <c r="I356">
        <f t="shared" si="73"/>
        <v>0</v>
      </c>
      <c r="J356">
        <f t="shared" si="74"/>
        <v>0</v>
      </c>
      <c r="K356">
        <f t="shared" si="67"/>
        <v>1</v>
      </c>
      <c r="L356">
        <f t="shared" si="68"/>
        <v>0.82353</v>
      </c>
      <c r="M356" s="2">
        <f t="shared" si="69"/>
        <v>0.82353</v>
      </c>
      <c r="Q356" s="2"/>
    </row>
    <row r="357" spans="1:17" ht="12.75">
      <c r="A357" s="7">
        <v>43449</v>
      </c>
      <c r="B357" s="6">
        <v>0.5155325000000001</v>
      </c>
      <c r="C357" s="9">
        <f t="shared" si="70"/>
        <v>2.0621300000000002</v>
      </c>
      <c r="D357" s="2">
        <f t="shared" si="64"/>
        <v>10</v>
      </c>
      <c r="E357">
        <f t="shared" si="71"/>
        <v>0</v>
      </c>
      <c r="F357">
        <f t="shared" si="65"/>
        <v>0</v>
      </c>
      <c r="G357" s="2">
        <f t="shared" si="66"/>
        <v>7.93787</v>
      </c>
      <c r="H357">
        <f t="shared" si="72"/>
        <v>0</v>
      </c>
      <c r="I357">
        <f t="shared" si="73"/>
        <v>0</v>
      </c>
      <c r="J357">
        <f t="shared" si="74"/>
        <v>0</v>
      </c>
      <c r="K357">
        <f t="shared" si="67"/>
        <v>1</v>
      </c>
      <c r="L357">
        <f t="shared" si="68"/>
        <v>2.0621300000000002</v>
      </c>
      <c r="M357" s="2">
        <f t="shared" si="69"/>
        <v>2.0621300000000002</v>
      </c>
      <c r="Q357" s="2"/>
    </row>
    <row r="358" spans="1:17" ht="12.75" customHeight="1">
      <c r="A358" s="7">
        <v>43450</v>
      </c>
      <c r="B358" s="6">
        <v>0.31879499999999994</v>
      </c>
      <c r="C358" s="9">
        <f t="shared" si="70"/>
        <v>1.2751799999999998</v>
      </c>
      <c r="D358" s="2">
        <f t="shared" si="64"/>
        <v>10</v>
      </c>
      <c r="E358">
        <f t="shared" si="71"/>
        <v>0</v>
      </c>
      <c r="F358">
        <f t="shared" si="65"/>
        <v>0</v>
      </c>
      <c r="G358" s="2">
        <f t="shared" si="66"/>
        <v>8.724820000000001</v>
      </c>
      <c r="H358">
        <f t="shared" si="72"/>
        <v>0</v>
      </c>
      <c r="I358">
        <f aca="true" t="shared" si="75" ref="I358:I373">IF(E358-E357&lt;0,E358-E357,0)</f>
        <v>0</v>
      </c>
      <c r="J358">
        <f t="shared" si="74"/>
        <v>0</v>
      </c>
      <c r="K358">
        <f t="shared" si="67"/>
        <v>1</v>
      </c>
      <c r="L358">
        <f t="shared" si="68"/>
        <v>1.2751799999999998</v>
      </c>
      <c r="M358" s="2">
        <f t="shared" si="69"/>
        <v>1.2751799999999998</v>
      </c>
      <c r="Q358" s="2"/>
    </row>
    <row r="359" spans="1:17" ht="12.75" customHeight="1">
      <c r="A359" s="7">
        <v>43451</v>
      </c>
      <c r="B359" s="6">
        <v>0.32699</v>
      </c>
      <c r="C359" s="9">
        <f t="shared" si="70"/>
        <v>1.30796</v>
      </c>
      <c r="D359" s="2">
        <f t="shared" si="64"/>
        <v>10</v>
      </c>
      <c r="E359">
        <f t="shared" si="71"/>
        <v>0</v>
      </c>
      <c r="F359">
        <f t="shared" si="65"/>
        <v>0</v>
      </c>
      <c r="G359" s="2">
        <f t="shared" si="66"/>
        <v>8.69204</v>
      </c>
      <c r="H359">
        <f t="shared" si="72"/>
        <v>0</v>
      </c>
      <c r="I359">
        <f t="shared" si="75"/>
        <v>0</v>
      </c>
      <c r="J359">
        <f t="shared" si="74"/>
        <v>0</v>
      </c>
      <c r="K359">
        <f t="shared" si="67"/>
        <v>1</v>
      </c>
      <c r="L359">
        <f t="shared" si="68"/>
        <v>1.30796</v>
      </c>
      <c r="M359" s="2">
        <f t="shared" si="69"/>
        <v>1.30796</v>
      </c>
      <c r="Q359" s="2"/>
    </row>
    <row r="360" spans="1:17" ht="12.75" customHeight="1">
      <c r="A360" s="7">
        <v>43452</v>
      </c>
      <c r="B360" s="6">
        <v>0.11775500000000001</v>
      </c>
      <c r="C360" s="9">
        <f t="shared" si="70"/>
        <v>0.47102000000000005</v>
      </c>
      <c r="D360" s="2">
        <f t="shared" si="64"/>
        <v>10</v>
      </c>
      <c r="E360">
        <f t="shared" si="71"/>
        <v>0</v>
      </c>
      <c r="F360">
        <f t="shared" si="65"/>
        <v>0</v>
      </c>
      <c r="G360" s="2">
        <f t="shared" si="66"/>
        <v>9.52898</v>
      </c>
      <c r="H360">
        <f t="shared" si="72"/>
        <v>0</v>
      </c>
      <c r="I360">
        <f t="shared" si="75"/>
        <v>0</v>
      </c>
      <c r="J360">
        <f t="shared" si="74"/>
        <v>0</v>
      </c>
      <c r="K360">
        <f t="shared" si="67"/>
        <v>1</v>
      </c>
      <c r="L360">
        <f t="shared" si="68"/>
        <v>0.47102000000000005</v>
      </c>
      <c r="M360" s="2">
        <f t="shared" si="69"/>
        <v>0.47102000000000005</v>
      </c>
      <c r="Q360" s="2"/>
    </row>
    <row r="361" spans="1:17" ht="12.75" customHeight="1">
      <c r="A361" s="7">
        <v>43453</v>
      </c>
      <c r="B361" s="6">
        <v>0.28503500000000004</v>
      </c>
      <c r="C361" s="9">
        <f t="shared" si="70"/>
        <v>1.1401400000000002</v>
      </c>
      <c r="D361" s="2">
        <f t="shared" si="64"/>
        <v>10</v>
      </c>
      <c r="E361">
        <f t="shared" si="71"/>
        <v>0</v>
      </c>
      <c r="F361">
        <f t="shared" si="65"/>
        <v>0</v>
      </c>
      <c r="G361" s="2">
        <f t="shared" si="66"/>
        <v>8.85986</v>
      </c>
      <c r="H361">
        <f t="shared" si="72"/>
        <v>0</v>
      </c>
      <c r="I361">
        <f t="shared" si="75"/>
        <v>0</v>
      </c>
      <c r="J361">
        <f t="shared" si="74"/>
        <v>0</v>
      </c>
      <c r="K361">
        <f t="shared" si="67"/>
        <v>1</v>
      </c>
      <c r="L361">
        <f t="shared" si="68"/>
        <v>1.1401400000000002</v>
      </c>
      <c r="M361" s="2">
        <f t="shared" si="69"/>
        <v>1.1401400000000002</v>
      </c>
      <c r="Q361" s="2"/>
    </row>
    <row r="362" spans="1:17" ht="12.75" customHeight="1">
      <c r="A362" s="7">
        <v>43454</v>
      </c>
      <c r="B362" s="6">
        <v>0.129115</v>
      </c>
      <c r="C362" s="9">
        <f t="shared" si="70"/>
        <v>0.51646</v>
      </c>
      <c r="D362" s="2">
        <f t="shared" si="64"/>
        <v>10</v>
      </c>
      <c r="E362">
        <f t="shared" si="71"/>
        <v>0</v>
      </c>
      <c r="F362">
        <f t="shared" si="65"/>
        <v>0</v>
      </c>
      <c r="G362" s="2">
        <f t="shared" si="66"/>
        <v>9.48354</v>
      </c>
      <c r="H362">
        <f t="shared" si="72"/>
        <v>0</v>
      </c>
      <c r="I362">
        <f t="shared" si="75"/>
        <v>0</v>
      </c>
      <c r="J362">
        <f t="shared" si="74"/>
        <v>0</v>
      </c>
      <c r="K362">
        <f t="shared" si="67"/>
        <v>1</v>
      </c>
      <c r="L362">
        <f t="shared" si="68"/>
        <v>0.51646</v>
      </c>
      <c r="M362" s="2">
        <f t="shared" si="69"/>
        <v>0.51646</v>
      </c>
      <c r="Q362" s="2"/>
    </row>
    <row r="363" spans="1:17" ht="12.75" customHeight="1">
      <c r="A363" s="7">
        <v>43455</v>
      </c>
      <c r="B363" s="6">
        <v>0.07808499999999999</v>
      </c>
      <c r="C363" s="9">
        <f t="shared" si="70"/>
        <v>0.31233999999999995</v>
      </c>
      <c r="D363" s="2">
        <f t="shared" si="64"/>
        <v>10</v>
      </c>
      <c r="E363">
        <f t="shared" si="71"/>
        <v>0</v>
      </c>
      <c r="F363">
        <f t="shared" si="65"/>
        <v>0</v>
      </c>
      <c r="G363" s="2">
        <f t="shared" si="66"/>
        <v>9.68766</v>
      </c>
      <c r="H363">
        <f t="shared" si="72"/>
        <v>0</v>
      </c>
      <c r="I363">
        <f t="shared" si="75"/>
        <v>0</v>
      </c>
      <c r="J363">
        <f t="shared" si="74"/>
        <v>0</v>
      </c>
      <c r="K363">
        <f t="shared" si="67"/>
        <v>1</v>
      </c>
      <c r="L363">
        <f t="shared" si="68"/>
        <v>0.31233999999999995</v>
      </c>
      <c r="M363" s="2">
        <f t="shared" si="69"/>
        <v>0.31233999999999995</v>
      </c>
      <c r="Q363" s="2"/>
    </row>
    <row r="364" spans="1:17" ht="12.75" customHeight="1">
      <c r="A364" s="7">
        <v>43456</v>
      </c>
      <c r="B364" s="6">
        <v>0.0764625</v>
      </c>
      <c r="C364" s="9">
        <f t="shared" si="70"/>
        <v>0.30585</v>
      </c>
      <c r="D364" s="2">
        <f t="shared" si="64"/>
        <v>10</v>
      </c>
      <c r="E364">
        <f t="shared" si="71"/>
        <v>0</v>
      </c>
      <c r="F364">
        <f t="shared" si="65"/>
        <v>0</v>
      </c>
      <c r="G364" s="2">
        <f t="shared" si="66"/>
        <v>9.69415</v>
      </c>
      <c r="H364">
        <f t="shared" si="72"/>
        <v>0</v>
      </c>
      <c r="I364">
        <f t="shared" si="75"/>
        <v>0</v>
      </c>
      <c r="J364">
        <f t="shared" si="74"/>
        <v>0</v>
      </c>
      <c r="K364">
        <f t="shared" si="67"/>
        <v>1</v>
      </c>
      <c r="L364">
        <f t="shared" si="68"/>
        <v>0.30585</v>
      </c>
      <c r="M364" s="2">
        <f t="shared" si="69"/>
        <v>0.30585</v>
      </c>
      <c r="Q364" s="2"/>
    </row>
    <row r="365" spans="1:17" ht="12.75" customHeight="1">
      <c r="A365" s="7">
        <v>43457</v>
      </c>
      <c r="B365" s="6">
        <v>0.136375</v>
      </c>
      <c r="C365" s="9">
        <f t="shared" si="70"/>
        <v>0.5455</v>
      </c>
      <c r="D365" s="2">
        <f t="shared" si="64"/>
        <v>10</v>
      </c>
      <c r="E365">
        <f t="shared" si="71"/>
        <v>0</v>
      </c>
      <c r="F365">
        <f t="shared" si="65"/>
        <v>0</v>
      </c>
      <c r="G365" s="2">
        <f t="shared" si="66"/>
        <v>9.4545</v>
      </c>
      <c r="H365">
        <f t="shared" si="72"/>
        <v>0</v>
      </c>
      <c r="I365">
        <f t="shared" si="75"/>
        <v>0</v>
      </c>
      <c r="J365">
        <f t="shared" si="74"/>
        <v>0</v>
      </c>
      <c r="K365">
        <f t="shared" si="67"/>
        <v>1</v>
      </c>
      <c r="L365">
        <f t="shared" si="68"/>
        <v>0.5455</v>
      </c>
      <c r="M365" s="2">
        <f t="shared" si="69"/>
        <v>0.5455</v>
      </c>
      <c r="Q365" s="2"/>
    </row>
    <row r="366" spans="1:17" ht="12.75" customHeight="1">
      <c r="A366" s="7">
        <v>43458</v>
      </c>
      <c r="B366" s="6">
        <v>0.1395875</v>
      </c>
      <c r="C366" s="9">
        <f t="shared" si="70"/>
        <v>0.55835</v>
      </c>
      <c r="D366" s="2">
        <f t="shared" si="64"/>
        <v>10</v>
      </c>
      <c r="E366">
        <f t="shared" si="71"/>
        <v>0</v>
      </c>
      <c r="F366">
        <f t="shared" si="65"/>
        <v>0</v>
      </c>
      <c r="G366" s="2">
        <f t="shared" si="66"/>
        <v>9.44165</v>
      </c>
      <c r="H366">
        <f t="shared" si="72"/>
        <v>0</v>
      </c>
      <c r="I366">
        <f t="shared" si="75"/>
        <v>0</v>
      </c>
      <c r="J366">
        <f t="shared" si="74"/>
        <v>0</v>
      </c>
      <c r="K366">
        <f t="shared" si="67"/>
        <v>1</v>
      </c>
      <c r="L366">
        <f t="shared" si="68"/>
        <v>0.55835</v>
      </c>
      <c r="M366" s="2">
        <f t="shared" si="69"/>
        <v>0.55835</v>
      </c>
      <c r="Q366" s="2"/>
    </row>
    <row r="367" spans="1:17" ht="12.75" customHeight="1">
      <c r="A367" s="7">
        <v>43459</v>
      </c>
      <c r="B367" s="6">
        <v>0.1954125</v>
      </c>
      <c r="C367" s="9">
        <f t="shared" si="70"/>
        <v>0.78165</v>
      </c>
      <c r="D367" s="2">
        <f t="shared" si="64"/>
        <v>10</v>
      </c>
      <c r="E367">
        <f t="shared" si="71"/>
        <v>0</v>
      </c>
      <c r="F367">
        <f t="shared" si="65"/>
        <v>0</v>
      </c>
      <c r="G367" s="2">
        <f t="shared" si="66"/>
        <v>9.218350000000001</v>
      </c>
      <c r="H367">
        <f t="shared" si="72"/>
        <v>0</v>
      </c>
      <c r="I367">
        <f t="shared" si="75"/>
        <v>0</v>
      </c>
      <c r="J367">
        <f t="shared" si="74"/>
        <v>0</v>
      </c>
      <c r="K367">
        <f t="shared" si="67"/>
        <v>1</v>
      </c>
      <c r="L367">
        <f t="shared" si="68"/>
        <v>0.78165</v>
      </c>
      <c r="M367" s="2">
        <f t="shared" si="69"/>
        <v>0.78165</v>
      </c>
      <c r="Q367" s="2"/>
    </row>
    <row r="368" spans="1:17" ht="12.75" customHeight="1">
      <c r="A368" s="7">
        <v>43460</v>
      </c>
      <c r="B368" s="6">
        <v>0.4039975</v>
      </c>
      <c r="C368" s="9">
        <f t="shared" si="70"/>
        <v>1.61599</v>
      </c>
      <c r="D368" s="2">
        <f t="shared" si="64"/>
        <v>10</v>
      </c>
      <c r="E368">
        <f t="shared" si="71"/>
        <v>0</v>
      </c>
      <c r="F368">
        <f t="shared" si="65"/>
        <v>0</v>
      </c>
      <c r="G368" s="2">
        <f t="shared" si="66"/>
        <v>8.38401</v>
      </c>
      <c r="H368">
        <f t="shared" si="72"/>
        <v>0</v>
      </c>
      <c r="I368">
        <f t="shared" si="75"/>
        <v>0</v>
      </c>
      <c r="J368">
        <f t="shared" si="74"/>
        <v>0</v>
      </c>
      <c r="K368">
        <f t="shared" si="67"/>
        <v>1</v>
      </c>
      <c r="L368">
        <f t="shared" si="68"/>
        <v>1.61599</v>
      </c>
      <c r="M368" s="2">
        <f t="shared" si="69"/>
        <v>1.61599</v>
      </c>
      <c r="Q368" s="2"/>
    </row>
    <row r="369" spans="1:17" ht="12.75" customHeight="1">
      <c r="A369" s="7">
        <v>43461</v>
      </c>
      <c r="B369" s="6">
        <v>0.34215249999999997</v>
      </c>
      <c r="C369" s="9">
        <f t="shared" si="70"/>
        <v>1.3686099999999999</v>
      </c>
      <c r="D369" s="2">
        <f t="shared" si="64"/>
        <v>10</v>
      </c>
      <c r="E369">
        <f t="shared" si="71"/>
        <v>0</v>
      </c>
      <c r="F369">
        <f t="shared" si="65"/>
        <v>0</v>
      </c>
      <c r="G369" s="2">
        <f t="shared" si="66"/>
        <v>8.63139</v>
      </c>
      <c r="H369">
        <f t="shared" si="72"/>
        <v>0</v>
      </c>
      <c r="I369">
        <f t="shared" si="75"/>
        <v>0</v>
      </c>
      <c r="J369">
        <f t="shared" si="74"/>
        <v>0</v>
      </c>
      <c r="K369">
        <f t="shared" si="67"/>
        <v>1</v>
      </c>
      <c r="L369">
        <f t="shared" si="68"/>
        <v>1.3686099999999999</v>
      </c>
      <c r="M369" s="2">
        <f t="shared" si="69"/>
        <v>1.3686099999999999</v>
      </c>
      <c r="Q369" s="2"/>
    </row>
    <row r="370" spans="1:17" ht="12.75" customHeight="1">
      <c r="A370" s="7">
        <v>43462</v>
      </c>
      <c r="B370" s="6">
        <v>0.6625025000000001</v>
      </c>
      <c r="C370" s="9">
        <f t="shared" si="70"/>
        <v>2.6500100000000004</v>
      </c>
      <c r="D370" s="2">
        <f t="shared" si="64"/>
        <v>10</v>
      </c>
      <c r="E370">
        <f t="shared" si="71"/>
        <v>0</v>
      </c>
      <c r="F370">
        <f t="shared" si="65"/>
        <v>0</v>
      </c>
      <c r="G370" s="2">
        <f t="shared" si="66"/>
        <v>7.34999</v>
      </c>
      <c r="H370">
        <f t="shared" si="72"/>
        <v>0</v>
      </c>
      <c r="I370">
        <f t="shared" si="75"/>
        <v>0</v>
      </c>
      <c r="J370">
        <f t="shared" si="74"/>
        <v>0</v>
      </c>
      <c r="K370">
        <f t="shared" si="67"/>
        <v>1</v>
      </c>
      <c r="L370">
        <f t="shared" si="68"/>
        <v>2.6500100000000004</v>
      </c>
      <c r="M370" s="2">
        <f t="shared" si="69"/>
        <v>2.6500100000000004</v>
      </c>
      <c r="Q370" s="2"/>
    </row>
    <row r="371" spans="1:17" ht="12.75" customHeight="1">
      <c r="A371" s="7">
        <v>43463</v>
      </c>
      <c r="B371" s="6">
        <v>0.209115</v>
      </c>
      <c r="C371" s="9">
        <f t="shared" si="70"/>
        <v>0.83646</v>
      </c>
      <c r="D371" s="2">
        <f t="shared" si="64"/>
        <v>10</v>
      </c>
      <c r="E371">
        <f t="shared" si="71"/>
        <v>0</v>
      </c>
      <c r="F371">
        <f t="shared" si="65"/>
        <v>0</v>
      </c>
      <c r="G371" s="2">
        <f t="shared" si="66"/>
        <v>9.16354</v>
      </c>
      <c r="H371">
        <f t="shared" si="72"/>
        <v>0</v>
      </c>
      <c r="I371">
        <f t="shared" si="75"/>
        <v>0</v>
      </c>
      <c r="J371">
        <f t="shared" si="74"/>
        <v>0</v>
      </c>
      <c r="K371">
        <f t="shared" si="67"/>
        <v>1</v>
      </c>
      <c r="L371">
        <f t="shared" si="68"/>
        <v>0.83646</v>
      </c>
      <c r="M371" s="2">
        <f t="shared" si="69"/>
        <v>0.83646</v>
      </c>
      <c r="Q371" s="2"/>
    </row>
    <row r="372" spans="1:17" ht="12.75" customHeight="1">
      <c r="A372" s="7">
        <v>43464</v>
      </c>
      <c r="B372" s="6">
        <v>0.2760675</v>
      </c>
      <c r="C372" s="9">
        <f t="shared" si="70"/>
        <v>1.10427</v>
      </c>
      <c r="D372" s="2">
        <f t="shared" si="64"/>
        <v>10</v>
      </c>
      <c r="E372">
        <f t="shared" si="71"/>
        <v>0</v>
      </c>
      <c r="F372">
        <f t="shared" si="65"/>
        <v>0</v>
      </c>
      <c r="G372" s="2">
        <f t="shared" si="66"/>
        <v>8.89573</v>
      </c>
      <c r="H372">
        <f t="shared" si="72"/>
        <v>0</v>
      </c>
      <c r="I372">
        <f t="shared" si="75"/>
        <v>0</v>
      </c>
      <c r="J372">
        <f t="shared" si="74"/>
        <v>0</v>
      </c>
      <c r="K372">
        <f t="shared" si="67"/>
        <v>1</v>
      </c>
      <c r="L372">
        <f t="shared" si="68"/>
        <v>1.10427</v>
      </c>
      <c r="M372" s="2">
        <f t="shared" si="69"/>
        <v>1.10427</v>
      </c>
      <c r="Q372" s="2"/>
    </row>
    <row r="373" spans="1:17" ht="12.75" customHeight="1">
      <c r="A373" s="7">
        <v>43465</v>
      </c>
      <c r="B373" s="6">
        <v>0.34408249999999996</v>
      </c>
      <c r="C373" s="9">
        <f t="shared" si="70"/>
        <v>1.3763299999999998</v>
      </c>
      <c r="D373" s="2">
        <f t="shared" si="64"/>
        <v>10</v>
      </c>
      <c r="E373">
        <f t="shared" si="71"/>
        <v>0</v>
      </c>
      <c r="F373">
        <f t="shared" si="65"/>
        <v>0</v>
      </c>
      <c r="G373" s="2">
        <f t="shared" si="66"/>
        <v>8.62367</v>
      </c>
      <c r="H373">
        <f t="shared" si="72"/>
        <v>0</v>
      </c>
      <c r="I373">
        <f t="shared" si="75"/>
        <v>0</v>
      </c>
      <c r="J373">
        <f t="shared" si="74"/>
        <v>0</v>
      </c>
      <c r="K373">
        <f t="shared" si="67"/>
        <v>1</v>
      </c>
      <c r="L373">
        <f t="shared" si="68"/>
        <v>1.3763299999999998</v>
      </c>
      <c r="M373" s="2">
        <f t="shared" si="69"/>
        <v>1.3763299999999998</v>
      </c>
      <c r="Q373" s="2"/>
    </row>
    <row r="374" ht="12.75" customHeight="1">
      <c r="Q374" s="2"/>
    </row>
    <row r="375" ht="12.75" customHeight="1">
      <c r="Q375" s="2"/>
    </row>
    <row r="376" ht="12.75" customHeight="1">
      <c r="Q376" s="2"/>
    </row>
    <row r="377" ht="12.75" customHeight="1">
      <c r="Q377" s="2"/>
    </row>
    <row r="378" ht="12.75" customHeight="1">
      <c r="Q378" s="2"/>
    </row>
    <row r="379" ht="12.75" customHeight="1">
      <c r="Q379" s="2"/>
    </row>
    <row r="380" ht="12.75" customHeight="1">
      <c r="Q380" s="2"/>
    </row>
    <row r="381" ht="12.75" customHeight="1">
      <c r="Q381" s="2"/>
    </row>
    <row r="382" ht="12.75" customHeight="1">
      <c r="Q382" s="2"/>
    </row>
    <row r="383" ht="12.75" customHeight="1">
      <c r="Q383" s="2"/>
    </row>
    <row r="384" ht="12.75" customHeight="1">
      <c r="Q384" s="2"/>
    </row>
    <row r="385" ht="12.75" customHeight="1">
      <c r="Q385" s="2"/>
    </row>
    <row r="386" ht="12.75" customHeight="1">
      <c r="Q386" s="2"/>
    </row>
    <row r="387" ht="12.75" customHeight="1">
      <c r="Q387" s="2"/>
    </row>
    <row r="388" ht="12.75" customHeight="1">
      <c r="Q388" s="2"/>
    </row>
    <row r="389" ht="12.75" customHeight="1">
      <c r="Q389" s="2"/>
    </row>
    <row r="390" ht="12.75" customHeight="1">
      <c r="Q390" s="2"/>
    </row>
    <row r="391" ht="12.75" customHeight="1">
      <c r="Q391" s="2"/>
    </row>
    <row r="392" ht="12.75" customHeight="1">
      <c r="Q392" s="2"/>
    </row>
    <row r="393" ht="12.75" customHeight="1">
      <c r="Q393" s="2"/>
    </row>
    <row r="394" ht="12.75" customHeight="1">
      <c r="Q394" s="2"/>
    </row>
    <row r="395" ht="12.75" customHeight="1">
      <c r="Q395" s="2"/>
    </row>
    <row r="396" ht="12.75" customHeight="1">
      <c r="Q396" s="2"/>
    </row>
    <row r="397" ht="12.75" customHeight="1">
      <c r="Q397" s="2"/>
    </row>
    <row r="398" ht="12.75" customHeight="1">
      <c r="Q398" s="2"/>
    </row>
    <row r="399" ht="12.75" customHeight="1">
      <c r="Q399" s="2"/>
    </row>
    <row r="400" ht="12.75" customHeight="1">
      <c r="Q400" s="2"/>
    </row>
    <row r="401" ht="12.75" customHeight="1">
      <c r="Q401" s="2"/>
    </row>
    <row r="402" ht="12.75" customHeight="1">
      <c r="Q402" s="2"/>
    </row>
    <row r="403" ht="12.75" customHeight="1">
      <c r="Q403" s="2"/>
    </row>
    <row r="404" ht="12.75" customHeight="1">
      <c r="Q404" s="2"/>
    </row>
    <row r="405" ht="12.75" customHeight="1">
      <c r="Q405" s="2"/>
    </row>
    <row r="406" ht="12.75" customHeight="1">
      <c r="Q406" s="2"/>
    </row>
    <row r="407" ht="12.75" customHeight="1">
      <c r="Q407" s="2"/>
    </row>
    <row r="408" ht="12.75" customHeight="1">
      <c r="Q408" s="2"/>
    </row>
    <row r="409" ht="12.75" customHeight="1">
      <c r="Q409" s="2"/>
    </row>
    <row r="410" ht="12.75" customHeight="1">
      <c r="Q410" s="2"/>
    </row>
    <row r="411" ht="12.75" customHeight="1">
      <c r="Q411" s="2"/>
    </row>
    <row r="412" ht="12.75" customHeight="1">
      <c r="Q412" s="2"/>
    </row>
    <row r="413" ht="12.75" customHeight="1">
      <c r="Q413" s="2"/>
    </row>
    <row r="414" ht="12.75" customHeight="1">
      <c r="Q414" s="2"/>
    </row>
    <row r="415" ht="12.75" customHeight="1">
      <c r="Q415" s="2"/>
    </row>
    <row r="416" ht="12.75" customHeight="1">
      <c r="Q416" s="2"/>
    </row>
    <row r="417" ht="12.75" customHeight="1">
      <c r="Q417" s="2"/>
    </row>
    <row r="418" ht="12.75" customHeight="1">
      <c r="Q418" s="2"/>
    </row>
    <row r="419" ht="12.75" customHeight="1">
      <c r="Q419" s="2"/>
    </row>
    <row r="420" ht="12.75" customHeight="1">
      <c r="Q420" s="2"/>
    </row>
    <row r="421" ht="12.75" customHeight="1">
      <c r="Q421" s="2"/>
    </row>
    <row r="422" ht="12.75" customHeight="1">
      <c r="Q422" s="2"/>
    </row>
    <row r="423" ht="12.75" customHeight="1">
      <c r="Q423" s="2"/>
    </row>
    <row r="424" ht="12.75" customHeight="1">
      <c r="Q424" s="2"/>
    </row>
    <row r="425" ht="12.75" customHeight="1">
      <c r="Q425" s="2"/>
    </row>
    <row r="426" ht="12.75" customHeight="1">
      <c r="Q426" s="2"/>
    </row>
    <row r="427" ht="12.75" customHeight="1">
      <c r="Q427" s="2"/>
    </row>
    <row r="428" ht="12.75" customHeight="1">
      <c r="Q428" s="2"/>
    </row>
    <row r="429" ht="12.75" customHeight="1">
      <c r="Q429" s="2"/>
    </row>
    <row r="430" ht="12.75" customHeight="1">
      <c r="Q430" s="2"/>
    </row>
    <row r="431" ht="12.75" customHeight="1">
      <c r="Q431" s="2"/>
    </row>
    <row r="432" ht="12.75" customHeight="1">
      <c r="Q432" s="2"/>
    </row>
    <row r="433" ht="12.75" customHeight="1">
      <c r="Q433" s="2"/>
    </row>
    <row r="434" ht="12.75" customHeight="1">
      <c r="Q434" s="2"/>
    </row>
    <row r="435" ht="12.75" customHeight="1">
      <c r="Q435" s="2"/>
    </row>
    <row r="436" ht="12.75" customHeight="1">
      <c r="Q436" s="2"/>
    </row>
    <row r="437" ht="12.75" customHeight="1">
      <c r="Q437" s="2"/>
    </row>
    <row r="438" ht="12.75" customHeight="1">
      <c r="Q438" s="2"/>
    </row>
    <row r="439" ht="12.75" customHeight="1">
      <c r="Q439" s="2"/>
    </row>
  </sheetData>
  <sheetProtection/>
  <printOptions/>
  <pageMargins left="0.787401575" right="0.787401575" top="0.984251969" bottom="0.984251969" header="0.5" footer="0.5"/>
  <pageSetup fitToHeight="0" fitToWidth="0"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Sartor Kevin</cp:lastModifiedBy>
  <dcterms:created xsi:type="dcterms:W3CDTF">2019-03-23T06:32:23Z</dcterms:created>
  <dcterms:modified xsi:type="dcterms:W3CDTF">2020-01-23T15:06:20Z</dcterms:modified>
  <cp:category/>
  <cp:version/>
  <cp:contentType/>
  <cp:contentStatus/>
</cp:coreProperties>
</file>